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eric.blake\Downloads\"/>
    </mc:Choice>
  </mc:AlternateContent>
  <xr:revisionPtr revIDLastSave="0" documentId="13_ncr:1_{CCA8E40B-EE52-4B33-9713-9D2DEF26C495}" xr6:coauthVersionLast="36" xr6:coauthVersionMax="36" xr10:uidLastSave="{00000000-0000-0000-0000-000000000000}"/>
  <bookViews>
    <workbookView xWindow="0" yWindow="0" windowWidth="14172" windowHeight="8580" xr2:uid="{00000000-000D-0000-FFFF-FFFF00000000}"/>
  </bookViews>
  <sheets>
    <sheet name="earl2022_qgis" sheetId="1" r:id="rId1"/>
  </sheets>
  <calcPr calcId="191029"/>
</workbook>
</file>

<file path=xl/calcChain.xml><?xml version="1.0" encoding="utf-8"?>
<calcChain xmlns="http://schemas.openxmlformats.org/spreadsheetml/2006/main">
  <c r="N168" i="1" l="1"/>
  <c r="N314" i="1"/>
  <c r="N156" i="1"/>
  <c r="N322" i="1"/>
  <c r="N323" i="1"/>
  <c r="N301" i="1"/>
  <c r="N186" i="1"/>
  <c r="N308" i="1"/>
  <c r="N324" i="1"/>
  <c r="N297" i="1"/>
  <c r="N215" i="1" l="1"/>
  <c r="N203" i="1"/>
  <c r="N278" i="1"/>
  <c r="N291" i="1"/>
  <c r="N219" i="1"/>
  <c r="N161" i="1"/>
  <c r="N167" i="1"/>
  <c r="N213" i="1"/>
  <c r="N235" i="1"/>
  <c r="N350" i="1"/>
  <c r="N163" i="1"/>
  <c r="N319" i="1"/>
  <c r="N218" i="1"/>
  <c r="N185" i="1"/>
  <c r="N299" i="1"/>
  <c r="N217" i="1"/>
  <c r="N171" i="1"/>
  <c r="N166" i="1"/>
  <c r="N312" i="1"/>
  <c r="N242" i="1"/>
  <c r="N165" i="1"/>
  <c r="N179" i="1"/>
  <c r="N320" i="1"/>
  <c r="N181" i="1"/>
  <c r="N273" i="1"/>
  <c r="N279" i="1"/>
  <c r="N274" i="1"/>
  <c r="N309" i="1"/>
  <c r="N159" i="1"/>
  <c r="N316" i="1"/>
  <c r="N346" i="1"/>
  <c r="N347" i="1"/>
  <c r="N357" i="1"/>
  <c r="N285" i="1"/>
  <c r="N353" i="1"/>
  <c r="N336" i="1"/>
  <c r="N195" i="1"/>
  <c r="N241" i="1"/>
  <c r="N232" i="1"/>
  <c r="N337" i="1"/>
  <c r="N333" i="1"/>
  <c r="N332" i="1"/>
  <c r="N289" i="1"/>
  <c r="N283" i="1"/>
  <c r="N198" i="1"/>
  <c r="N180" i="1"/>
  <c r="N352" i="1"/>
  <c r="N298" i="1"/>
  <c r="N349" i="1"/>
  <c r="N280" i="1"/>
  <c r="N243" i="1"/>
  <c r="N184" i="1"/>
  <c r="N268" i="1"/>
  <c r="N340" i="1"/>
  <c r="N292" i="1"/>
  <c r="N264" i="1"/>
  <c r="N304" i="1"/>
  <c r="N200" i="1"/>
  <c r="N238" i="1"/>
  <c r="N342" i="1"/>
  <c r="N151" i="1"/>
  <c r="N328" i="1"/>
  <c r="N358" i="1"/>
  <c r="N345" i="1"/>
  <c r="N341" i="1"/>
  <c r="N290" i="1"/>
  <c r="N239" i="1"/>
  <c r="N197" i="1"/>
  <c r="N355" i="1"/>
  <c r="N303" i="1"/>
  <c r="N263" i="1"/>
  <c r="N251" i="1"/>
  <c r="N310" i="1"/>
  <c r="N351" i="1"/>
  <c r="N233" i="1"/>
  <c r="N240" i="1"/>
  <c r="N207" i="1"/>
  <c r="N155" i="1"/>
  <c r="N154" i="1"/>
  <c r="N270" i="1"/>
  <c r="N257" i="1"/>
  <c r="N321" i="1"/>
  <c r="N220" i="1"/>
  <c r="N209" i="1"/>
  <c r="N255" i="1"/>
  <c r="N211" i="1"/>
  <c r="N327" i="1"/>
  <c r="N348" i="1"/>
  <c r="N343" i="1"/>
  <c r="N254" i="1"/>
  <c r="N249" i="1"/>
  <c r="N210" i="1"/>
  <c r="N164" i="1"/>
  <c r="N276" i="1"/>
  <c r="N325" i="1"/>
  <c r="N331" i="1"/>
  <c r="N330" i="1"/>
  <c r="N173" i="1"/>
  <c r="N152" i="1"/>
  <c r="N326" i="1"/>
  <c r="N275" i="1"/>
  <c r="N356" i="1"/>
  <c r="N150" i="1"/>
  <c r="N176" i="1"/>
  <c r="N252" i="1"/>
  <c r="N335" i="1"/>
  <c r="N194" i="1"/>
  <c r="N187" i="1"/>
  <c r="N248" i="1"/>
  <c r="N334" i="1"/>
  <c r="N193" i="1"/>
  <c r="N188" i="1"/>
  <c r="N170" i="1"/>
  <c r="N169" i="1"/>
  <c r="N214" i="1"/>
  <c r="N282" i="1"/>
  <c r="N281" i="1"/>
  <c r="N182" i="1"/>
  <c r="N183" i="1"/>
  <c r="N307" i="1"/>
  <c r="N259" i="1"/>
  <c r="N234" i="1"/>
  <c r="N272" i="1"/>
  <c r="N172" i="1"/>
  <c r="N157" i="1"/>
  <c r="N260" i="1"/>
  <c r="N287" i="1"/>
  <c r="N149" i="1"/>
  <c r="N162" i="1"/>
  <c r="N174" i="1"/>
  <c r="N311" i="1"/>
  <c r="N296" i="1"/>
  <c r="N329" i="1"/>
  <c r="N246" i="1"/>
  <c r="N202" i="1"/>
  <c r="N284" i="1"/>
  <c r="N302" i="1"/>
  <c r="N258" i="1"/>
  <c r="N277" i="1"/>
  <c r="N192" i="1"/>
  <c r="N175" i="1"/>
  <c r="N344" i="1"/>
  <c r="N153" i="1"/>
  <c r="N318" i="1"/>
  <c r="N237" i="1"/>
  <c r="N190" i="1"/>
  <c r="N222" i="1"/>
  <c r="N288" i="1"/>
  <c r="N212" i="1"/>
  <c r="N199" i="1"/>
  <c r="N191" i="1"/>
  <c r="N228" i="1"/>
  <c r="N262" i="1"/>
  <c r="N221" i="1"/>
  <c r="N354" i="1"/>
  <c r="N317" i="1"/>
  <c r="N225" i="1"/>
  <c r="N226" i="1"/>
  <c r="N160" i="1"/>
  <c r="N224" i="1"/>
  <c r="N201" i="1"/>
  <c r="N223" i="1"/>
  <c r="N227" i="1"/>
  <c r="N359" i="1"/>
  <c r="N339" i="1"/>
  <c r="N338" i="1"/>
  <c r="N315" i="1"/>
  <c r="N313" i="1"/>
  <c r="N306" i="1"/>
  <c r="N305" i="1"/>
  <c r="N300" i="1"/>
  <c r="N295" i="1"/>
  <c r="N294" i="1"/>
  <c r="N293" i="1"/>
  <c r="N286" i="1"/>
  <c r="N271" i="1"/>
  <c r="N269" i="1"/>
  <c r="N267" i="1"/>
  <c r="N266" i="1"/>
  <c r="N265" i="1"/>
  <c r="N261" i="1"/>
  <c r="N256" i="1"/>
  <c r="N253" i="1"/>
  <c r="N250" i="1"/>
  <c r="N247" i="1"/>
  <c r="N245" i="1"/>
  <c r="N244" i="1"/>
  <c r="N236" i="1"/>
  <c r="N231" i="1"/>
  <c r="N230" i="1"/>
  <c r="N229" i="1"/>
  <c r="N216" i="1"/>
  <c r="N208" i="1"/>
  <c r="N206" i="1"/>
  <c r="N205" i="1"/>
  <c r="N204" i="1"/>
  <c r="N196" i="1"/>
  <c r="N189" i="1"/>
  <c r="N178" i="1"/>
  <c r="N177" i="1"/>
  <c r="N158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09" i="1"/>
  <c r="N107" i="1"/>
  <c r="N21" i="1"/>
  <c r="N60" i="1"/>
  <c r="N103" i="1"/>
  <c r="N97" i="1"/>
  <c r="N96" i="1"/>
  <c r="N89" i="1"/>
  <c r="N88" i="1"/>
  <c r="N86" i="1"/>
  <c r="N80" i="1"/>
  <c r="N85" i="1"/>
  <c r="N78" i="1"/>
  <c r="N81" i="1"/>
  <c r="N79" i="1"/>
  <c r="N112" i="1"/>
  <c r="N68" i="1"/>
  <c r="N67" i="1"/>
  <c r="N61" i="1"/>
  <c r="N59" i="1"/>
  <c r="N58" i="1"/>
  <c r="N57" i="1"/>
  <c r="N55" i="1"/>
  <c r="N50" i="1"/>
  <c r="N46" i="1"/>
  <c r="N44" i="1"/>
  <c r="N43" i="1"/>
  <c r="N36" i="1"/>
  <c r="N33" i="1"/>
  <c r="N17" i="1"/>
  <c r="N15" i="1"/>
  <c r="N13" i="1"/>
  <c r="N35" i="1"/>
  <c r="N95" i="1"/>
  <c r="N11" i="1"/>
  <c r="N5" i="1"/>
  <c r="N113" i="1"/>
  <c r="N110" i="1"/>
  <c r="N111" i="1"/>
  <c r="N92" i="1"/>
  <c r="N91" i="1"/>
  <c r="N52" i="1"/>
  <c r="N51" i="1"/>
  <c r="N108" i="1"/>
  <c r="N105" i="1"/>
  <c r="N48" i="1"/>
  <c r="N104" i="1"/>
  <c r="N101" i="1"/>
  <c r="N102" i="1"/>
  <c r="N87" i="1"/>
  <c r="N84" i="1"/>
  <c r="N82" i="1"/>
  <c r="N37" i="1"/>
  <c r="N77" i="1"/>
  <c r="N76" i="1"/>
  <c r="N72" i="1"/>
  <c r="N71" i="1"/>
  <c r="N70" i="1"/>
  <c r="N64" i="1"/>
  <c r="N69" i="1"/>
  <c r="N66" i="1"/>
  <c r="N63" i="1"/>
  <c r="N56" i="1"/>
  <c r="N47" i="1"/>
  <c r="N45" i="1"/>
  <c r="N49" i="1"/>
  <c r="N83" i="1"/>
  <c r="N41" i="1"/>
  <c r="N38" i="1"/>
  <c r="N53" i="1"/>
  <c r="N54" i="1"/>
  <c r="N39" i="1"/>
  <c r="N34" i="1"/>
  <c r="N30" i="1"/>
  <c r="N29" i="1"/>
  <c r="N27" i="1"/>
  <c r="N23" i="1"/>
  <c r="N22" i="1"/>
  <c r="N26" i="1"/>
  <c r="N25" i="1"/>
  <c r="N16" i="1"/>
  <c r="N20" i="1"/>
  <c r="N19" i="1"/>
  <c r="N18" i="1"/>
  <c r="N14" i="1"/>
  <c r="N24" i="1"/>
  <c r="N32" i="1"/>
  <c r="N12" i="1"/>
  <c r="N9" i="1"/>
  <c r="N6" i="1"/>
  <c r="N7" i="1"/>
  <c r="N10" i="1"/>
</calcChain>
</file>

<file path=xl/sharedStrings.xml><?xml version="1.0" encoding="utf-8"?>
<sst xmlns="http://schemas.openxmlformats.org/spreadsheetml/2006/main" count="1627" uniqueCount="657">
  <si>
    <t>Name</t>
  </si>
  <si>
    <t>State</t>
  </si>
  <si>
    <t>Stn ID</t>
  </si>
  <si>
    <t>Lat</t>
  </si>
  <si>
    <t>Lon</t>
  </si>
  <si>
    <t>Stn Type</t>
  </si>
  <si>
    <t>Source</t>
  </si>
  <si>
    <t>Totals</t>
  </si>
  <si>
    <t>HENRY E. ROHLSEN AIRPORT</t>
  </si>
  <si>
    <t>VI</t>
  </si>
  <si>
    <t>WBAN</t>
  </si>
  <si>
    <t>xmACIS2</t>
  </si>
  <si>
    <t>T</t>
  </si>
  <si>
    <t>M</t>
  </si>
  <si>
    <t>SABANA GRANDE 2 ENE</t>
  </si>
  <si>
    <t>PR</t>
  </si>
  <si>
    <t>COOP</t>
  </si>
  <si>
    <t>SAN LORENZO 3S</t>
  </si>
  <si>
    <t>MARICAO FISH HATCHERY</t>
  </si>
  <si>
    <t>ROOSEVELT ROADS</t>
  </si>
  <si>
    <t>RIO BLANCO LOWER</t>
  </si>
  <si>
    <t>PARAISO</t>
  </si>
  <si>
    <t>TRUJILLO ALTO 2 SSW</t>
  </si>
  <si>
    <t>DOS BOCAS</t>
  </si>
  <si>
    <t>COLOSO</t>
  </si>
  <si>
    <t>RINCON</t>
  </si>
  <si>
    <t>SAN JUAN L M MARIN INTL AP</t>
  </si>
  <si>
    <t>MANATI 2 E</t>
  </si>
  <si>
    <t>CHRISTIANSTED FORT</t>
  </si>
  <si>
    <t>CYRIL E. KING AIRPORT</t>
  </si>
  <si>
    <t>PALMAREJO VEGA BAJA</t>
  </si>
  <si>
    <t>PALMA SOLA</t>
  </si>
  <si>
    <t>HACIENDA CONSTANZA 2W</t>
  </si>
  <si>
    <t>HUMACAO NATURAL RESERVE</t>
  </si>
  <si>
    <t>EAST HILL</t>
  </si>
  <si>
    <t>AGUIRRE</t>
  </si>
  <si>
    <t>Tropical Storm Earl</t>
  </si>
  <si>
    <t>xMACIS2</t>
  </si>
  <si>
    <t>KatzFiles</t>
  </si>
  <si>
    <t>YBUP4</t>
  </si>
  <si>
    <t>YABUCOA 2WNW</t>
  </si>
  <si>
    <t>VINP4</t>
  </si>
  <si>
    <t>VILLALBA 3NE</t>
  </si>
  <si>
    <t>VILP4</t>
  </si>
  <si>
    <t>VILLALBA 3NW</t>
  </si>
  <si>
    <t>VERP4</t>
  </si>
  <si>
    <t>RIO GRANDE 3S</t>
  </si>
  <si>
    <t>VEDP4</t>
  </si>
  <si>
    <t>RIO GRANDE 2SE</t>
  </si>
  <si>
    <t>VAMP4</t>
  </si>
  <si>
    <t>JUNCOS 5S</t>
  </si>
  <si>
    <t>VALP4</t>
  </si>
  <si>
    <t>JUNCOS 1S</t>
  </si>
  <si>
    <t>UTHP4</t>
  </si>
  <si>
    <t>UTUADO 6WNW</t>
  </si>
  <si>
    <t>TRUP4</t>
  </si>
  <si>
    <t>TRUJILLO ALTO</t>
  </si>
  <si>
    <t>TRAP4</t>
  </si>
  <si>
    <t>TOXP4</t>
  </si>
  <si>
    <t>JUANA DIAZ 3N</t>
  </si>
  <si>
    <t>TOAP4</t>
  </si>
  <si>
    <t>TOA BAJA 2S</t>
  </si>
  <si>
    <t>SNLP4</t>
  </si>
  <si>
    <t>SLMP4</t>
  </si>
  <si>
    <t>SAN LORENZO 6S</t>
  </si>
  <si>
    <t>SEBP4</t>
  </si>
  <si>
    <t>SAN SEBASTIAN 5SW</t>
  </si>
  <si>
    <t>RNCP4</t>
  </si>
  <si>
    <t>PRTP4</t>
  </si>
  <si>
    <t>PONCE 7N</t>
  </si>
  <si>
    <t>PCXP4</t>
  </si>
  <si>
    <t>PONCE 5NNE</t>
  </si>
  <si>
    <t>PAXP4</t>
  </si>
  <si>
    <t>GUAYAMA 1ENE</t>
  </si>
  <si>
    <t>PATP4</t>
  </si>
  <si>
    <t>PATILLAS 2NW</t>
  </si>
  <si>
    <t>PASP4</t>
  </si>
  <si>
    <t>PATILLAS 1NE</t>
  </si>
  <si>
    <t>OROP4</t>
  </si>
  <si>
    <t>OROCOVIS 6SW</t>
  </si>
  <si>
    <t>NGIP4</t>
  </si>
  <si>
    <t>NAGUABO 5NW</t>
  </si>
  <si>
    <t>NABP4</t>
  </si>
  <si>
    <t>NAGUABO 4NW</t>
  </si>
  <si>
    <t>MRCP4</t>
  </si>
  <si>
    <t>MARICAO 2SSW</t>
  </si>
  <si>
    <t>MOCP4</t>
  </si>
  <si>
    <t>MOCA 3SE</t>
  </si>
  <si>
    <t>MNTP4</t>
  </si>
  <si>
    <t>MAYP4</t>
  </si>
  <si>
    <t>MAYAGUEZ 5SE</t>
  </si>
  <si>
    <t>MARP4</t>
  </si>
  <si>
    <t>MARICAO 1S</t>
  </si>
  <si>
    <t>LLYP4</t>
  </si>
  <si>
    <t>YAUCO 1NNE</t>
  </si>
  <si>
    <t>LLUP4</t>
  </si>
  <si>
    <t>YAUCO 4N</t>
  </si>
  <si>
    <t>LARP4</t>
  </si>
  <si>
    <t>LARES</t>
  </si>
  <si>
    <t>JUBP4</t>
  </si>
  <si>
    <t>JUANA DIAZ 2NE</t>
  </si>
  <si>
    <t>JUAP4</t>
  </si>
  <si>
    <t>JUANA DIAZ</t>
  </si>
  <si>
    <t>JNCP4</t>
  </si>
  <si>
    <t>JUNCOS</t>
  </si>
  <si>
    <t>IANP4</t>
  </si>
  <si>
    <t>PONCE 6NE</t>
  </si>
  <si>
    <t>HORP4</t>
  </si>
  <si>
    <t>HORMIGUEROS 1W</t>
  </si>
  <si>
    <t>GYAP4</t>
  </si>
  <si>
    <t>GUAYANILLA 2NNW</t>
  </si>
  <si>
    <t>GUVP4</t>
  </si>
  <si>
    <t>JUNCOS 6ESE</t>
  </si>
  <si>
    <t>GUSP4</t>
  </si>
  <si>
    <t>JUNCOS 7ENE</t>
  </si>
  <si>
    <t>GARP4</t>
  </si>
  <si>
    <t>GURABO 5E</t>
  </si>
  <si>
    <t>FAEP4</t>
  </si>
  <si>
    <t>FAJARDO 5SW</t>
  </si>
  <si>
    <t>EAHV3</t>
  </si>
  <si>
    <t>CHRISTIANSTED 4E</t>
  </si>
  <si>
    <t>CORP4</t>
  </si>
  <si>
    <t>COROZAL 1NW</t>
  </si>
  <si>
    <t>COMP4</t>
  </si>
  <si>
    <t>COMERIO</t>
  </si>
  <si>
    <t>COAP4</t>
  </si>
  <si>
    <t>COAMO</t>
  </si>
  <si>
    <t>CNAP4</t>
  </si>
  <si>
    <t>CANOVANAS 5S</t>
  </si>
  <si>
    <t>CMAP4</t>
  </si>
  <si>
    <t>CAMUY 7S</t>
  </si>
  <si>
    <t>CIFP4</t>
  </si>
  <si>
    <t>CIDRA 3E</t>
  </si>
  <si>
    <t>CIAP4</t>
  </si>
  <si>
    <t>CIALES 1SE</t>
  </si>
  <si>
    <t>CAMP4</t>
  </si>
  <si>
    <t>CAGUAS 1NE</t>
  </si>
  <si>
    <t>CAIP4</t>
  </si>
  <si>
    <t>CAGUAS 8S</t>
  </si>
  <si>
    <t>CAHP4</t>
  </si>
  <si>
    <t>CAGUAS 6WSW</t>
  </si>
  <si>
    <t>BZBP4</t>
  </si>
  <si>
    <t>CAGUAS 4NW</t>
  </si>
  <si>
    <t>BAYP4</t>
  </si>
  <si>
    <t>BAYAMON 5S</t>
  </si>
  <si>
    <t>AURP4</t>
  </si>
  <si>
    <t>CENTRAL AGUIRRE</t>
  </si>
  <si>
    <t>ARHP4</t>
  </si>
  <si>
    <t>DOS BOCAS 3E</t>
  </si>
  <si>
    <t>ARBP4</t>
  </si>
  <si>
    <t>ARECIBO 9SSW</t>
  </si>
  <si>
    <t>ALPP4</t>
  </si>
  <si>
    <t>AIBONITO 1S</t>
  </si>
  <si>
    <t>AJTP4</t>
  </si>
  <si>
    <t>ADJUNTAS 5WNW</t>
  </si>
  <si>
    <t>ADAP4</t>
  </si>
  <si>
    <t>AGUADA 2E</t>
  </si>
  <si>
    <t>ACIP4</t>
  </si>
  <si>
    <t>ARECIBO 10E</t>
  </si>
  <si>
    <t>SJU</t>
  </si>
  <si>
    <t>SAN JUAN WFO</t>
  </si>
  <si>
    <t>CoCoRAHS</t>
  </si>
  <si>
    <t xml:space="preserve"> PR-VL-4</t>
  </si>
  <si>
    <t>Villalba 0.3 NE</t>
  </si>
  <si>
    <t xml:space="preserve"> PR-TR-3</t>
  </si>
  <si>
    <t>Trujillo Alto 2.5 S</t>
  </si>
  <si>
    <t xml:space="preserve"> PR-TB-5</t>
  </si>
  <si>
    <t>Campanilla 0.3 S</t>
  </si>
  <si>
    <t xml:space="preserve"> PR-TB-1</t>
  </si>
  <si>
    <t>Levittown 1.0 SE</t>
  </si>
  <si>
    <t xml:space="preserve"> PR-SI-1</t>
  </si>
  <si>
    <t>Santa Isabel 3.2 NNE</t>
  </si>
  <si>
    <t xml:space="preserve"> PR-SJ-16</t>
  </si>
  <si>
    <t>San Juan 2.5 WSW</t>
  </si>
  <si>
    <t xml:space="preserve"> PR-SJ-15</t>
  </si>
  <si>
    <t>San Juan 2.4 WSW</t>
  </si>
  <si>
    <t xml:space="preserve"> PR-RN-4</t>
  </si>
  <si>
    <t>Rincon 2.8 SE</t>
  </si>
  <si>
    <t xml:space="preserve"> PR-RN-3</t>
  </si>
  <si>
    <t>Rincon 1.5 N</t>
  </si>
  <si>
    <t xml:space="preserve"> PR-QB-1</t>
  </si>
  <si>
    <t>Quebradillas 1.6 SE</t>
  </si>
  <si>
    <t xml:space="preserve"> PR-PC-8</t>
  </si>
  <si>
    <t>Ponce 3.5 W</t>
  </si>
  <si>
    <t xml:space="preserve"> PR-PC-7</t>
  </si>
  <si>
    <t>Ponce 8.1 N</t>
  </si>
  <si>
    <t xml:space="preserve"> PR-PC-6</t>
  </si>
  <si>
    <t>Ponce 2.3 NE</t>
  </si>
  <si>
    <t xml:space="preserve"> PR-PC-4</t>
  </si>
  <si>
    <t>Ponce 5.0 NNW</t>
  </si>
  <si>
    <t xml:space="preserve"> PR-PC-2</t>
  </si>
  <si>
    <t>Ponce 3.2 NNE</t>
  </si>
  <si>
    <t xml:space="preserve"> PR-OR-1</t>
  </si>
  <si>
    <t>Villalba 4.1 N</t>
  </si>
  <si>
    <t xml:space="preserve"> PR-MC-1</t>
  </si>
  <si>
    <t>Moca 0.3 S</t>
  </si>
  <si>
    <t xml:space="preserve"> PR-MY-5</t>
  </si>
  <si>
    <t>Mayaguez Arriba</t>
  </si>
  <si>
    <t xml:space="preserve"> PR-LQ-3</t>
  </si>
  <si>
    <t>Luquillo 3.0 S</t>
  </si>
  <si>
    <t xml:space="preserve"> PR-LM-1</t>
  </si>
  <si>
    <t>Las Marias 9.6 ESE</t>
  </si>
  <si>
    <t xml:space="preserve"> PR-LR-5</t>
  </si>
  <si>
    <t>Lares 2.0 NNE</t>
  </si>
  <si>
    <t xml:space="preserve"> PR-LR-2</t>
  </si>
  <si>
    <t>Lares 1.6 SSW</t>
  </si>
  <si>
    <t xml:space="preserve"> PR-LJ-2</t>
  </si>
  <si>
    <t>Lajas 2.2 E</t>
  </si>
  <si>
    <t xml:space="preserve"> PR-JN-1</t>
  </si>
  <si>
    <t>Juncos 0.3 WSW</t>
  </si>
  <si>
    <t xml:space="preserve"> PR-JD-2</t>
  </si>
  <si>
    <t>Juana Diaz 2.9 SW</t>
  </si>
  <si>
    <t xml:space="preserve"> PR-JY-1</t>
  </si>
  <si>
    <t>Jayuya 3.1 SSE</t>
  </si>
  <si>
    <t xml:space="preserve"> PR-IS-2</t>
  </si>
  <si>
    <t>Isabela 0.6 S</t>
  </si>
  <si>
    <t xml:space="preserve"> PR-GM-2</t>
  </si>
  <si>
    <t>Guayama 1.1 W</t>
  </si>
  <si>
    <t xml:space="preserve"> PR-FJ-5</t>
  </si>
  <si>
    <t>Fajardo 1.1 S</t>
  </si>
  <si>
    <t xml:space="preserve"> PR-CG-3</t>
  </si>
  <si>
    <t>Caguas 2.2 NNW</t>
  </si>
  <si>
    <t xml:space="preserve"> PR-CR-1</t>
  </si>
  <si>
    <t>Cabo Rojo 0.8 SE</t>
  </si>
  <si>
    <t xml:space="preserve"> PR-BY-2</t>
  </si>
  <si>
    <t>Bayamon 3.9 SSE</t>
  </si>
  <si>
    <t xml:space="preserve"> PR-BY-1</t>
  </si>
  <si>
    <t>Finca La Loma</t>
  </si>
  <si>
    <t xml:space="preserve"> PR-AC-3</t>
  </si>
  <si>
    <t>Sabana Hoyos</t>
  </si>
  <si>
    <t xml:space="preserve"> PR-AC-1</t>
  </si>
  <si>
    <t>Arecibo 5.2 ESE</t>
  </si>
  <si>
    <t xml:space="preserve"> PR-AL-3</t>
  </si>
  <si>
    <t>Aguadilla 5.5 NNE</t>
  </si>
  <si>
    <t xml:space="preserve"> VI-ST-13</t>
  </si>
  <si>
    <t>Charlotte Amalie 1.2 NNW</t>
  </si>
  <si>
    <t xml:space="preserve"> VI-ST-10</t>
  </si>
  <si>
    <t>Charlotte Amalie 1.5 SSW</t>
  </si>
  <si>
    <t xml:space="preserve"> VI-ST-7</t>
  </si>
  <si>
    <t>Anna's Retreat 2.5 ESE</t>
  </si>
  <si>
    <t xml:space="preserve"> VI-ST-5</t>
  </si>
  <si>
    <t>Charlotte Amalie West 4.2 WNW</t>
  </si>
  <si>
    <t xml:space="preserve"> VI-ST-4</t>
  </si>
  <si>
    <t>Charlotte Amalie 5.1 E</t>
  </si>
  <si>
    <t xml:space="preserve"> VI-ST-3</t>
  </si>
  <si>
    <t>Charlotte Amalie 1.4 NE</t>
  </si>
  <si>
    <t xml:space="preserve"> VI-ST-1</t>
  </si>
  <si>
    <t xml:space="preserve"> VI-SJ-8</t>
  </si>
  <si>
    <t>Cruz Bay 7.4 E</t>
  </si>
  <si>
    <t xml:space="preserve"> VI-SJ-7</t>
  </si>
  <si>
    <t>Cruz Bay 4.5 ENE</t>
  </si>
  <si>
    <t xml:space="preserve"> VI-SJ-5</t>
  </si>
  <si>
    <t>Cruz Bay 1.6 E</t>
  </si>
  <si>
    <t xml:space="preserve"> VI-SJ-4</t>
  </si>
  <si>
    <t>Cruz Bay 0.8 NE</t>
  </si>
  <si>
    <t xml:space="preserve"> VI-SJ-3</t>
  </si>
  <si>
    <t>Windswept Beach</t>
  </si>
  <si>
    <t xml:space="preserve"> VI-SC-31</t>
  </si>
  <si>
    <t>Christiansted 3.2 W</t>
  </si>
  <si>
    <t xml:space="preserve"> VI-SC-30</t>
  </si>
  <si>
    <t>Christiansted 1.7 SW</t>
  </si>
  <si>
    <t xml:space="preserve"> VI-SC-29</t>
  </si>
  <si>
    <t>Frederiksted 2.5 NNE</t>
  </si>
  <si>
    <t xml:space="preserve"> VI-SC-25</t>
  </si>
  <si>
    <t>Christiansted 4.4 W</t>
  </si>
  <si>
    <t xml:space="preserve"> VI-SC-24</t>
  </si>
  <si>
    <t>Christiansted 2.1 ENE</t>
  </si>
  <si>
    <t xml:space="preserve"> VI-SC-23</t>
  </si>
  <si>
    <t>Christiansted 6.5 W</t>
  </si>
  <si>
    <t xml:space="preserve"> VI-SC-20</t>
  </si>
  <si>
    <t>Frederiksted 1.7 ESE</t>
  </si>
  <si>
    <t xml:space="preserve"> VI-SC-18</t>
  </si>
  <si>
    <t>Frederiksted 0.9 ESE</t>
  </si>
  <si>
    <t xml:space="preserve"> VI-SC-17</t>
  </si>
  <si>
    <t>Frederiksted 5.7 ENE</t>
  </si>
  <si>
    <t xml:space="preserve"> VI-SC-16</t>
  </si>
  <si>
    <t>Frederiksted 2.9 NNE</t>
  </si>
  <si>
    <t xml:space="preserve"> VI-SC-11</t>
  </si>
  <si>
    <t>Frederiksted 0.5 N</t>
  </si>
  <si>
    <t xml:space="preserve"> VI-SC-10</t>
  </si>
  <si>
    <t>Christiansted 1.6 E</t>
  </si>
  <si>
    <t xml:space="preserve"> VI-SC-9</t>
  </si>
  <si>
    <t>Christiansted 4.1 ESE</t>
  </si>
  <si>
    <t xml:space="preserve"> VI-SC-8</t>
  </si>
  <si>
    <t>Christiansted 1.8 ESE</t>
  </si>
  <si>
    <t>Canada</t>
  </si>
  <si>
    <t>U.S. Territories</t>
  </si>
  <si>
    <t xml:space="preserve"> CAN-NS-82</t>
  </si>
  <si>
    <t>Yarmouth 7.4 S</t>
  </si>
  <si>
    <t xml:space="preserve"> CAN-NB-28</t>
  </si>
  <si>
    <t>Sussex Corner 1.4 NE - KWRC</t>
  </si>
  <si>
    <t xml:space="preserve"> CAN-NB-29</t>
  </si>
  <si>
    <t>Sussex 1.0 WNW - KWRC</t>
  </si>
  <si>
    <t xml:space="preserve"> CAN-NS-109</t>
  </si>
  <si>
    <t>Sandy Cove 0.2 SW</t>
  </si>
  <si>
    <t xml:space="preserve"> CAN-NB-96</t>
  </si>
  <si>
    <t>Saint-Ignace 2.6 NE</t>
  </si>
  <si>
    <t xml:space="preserve"> CAN-NB-107</t>
  </si>
  <si>
    <t>Portage Vale 107</t>
  </si>
  <si>
    <t xml:space="preserve"> CAN-NS-53</t>
  </si>
  <si>
    <t>Port Maitland 1.2 NNE</t>
  </si>
  <si>
    <t xml:space="preserve"> CAN-NB-104</t>
  </si>
  <si>
    <t>Pennfield Ridge 2.7 SSW</t>
  </si>
  <si>
    <t xml:space="preserve"> CAN-NB-34</t>
  </si>
  <si>
    <t>O'Donnells 0.2 N</t>
  </si>
  <si>
    <t xml:space="preserve"> CAN-NB-5</t>
  </si>
  <si>
    <t>Oak Point 0.9 SSW</t>
  </si>
  <si>
    <t xml:space="preserve"> CAN-NB-84</t>
  </si>
  <si>
    <t>Norton 7.1 WNW - KWRC</t>
  </si>
  <si>
    <t xml:space="preserve"> CAN-NB-97</t>
  </si>
  <si>
    <t>New Maryland 0.6 NW</t>
  </si>
  <si>
    <t xml:space="preserve"> CAN-NB-11</t>
  </si>
  <si>
    <t>Miramichi 3.3 S</t>
  </si>
  <si>
    <t xml:space="preserve"> CAN-NS-23</t>
  </si>
  <si>
    <t>Middleton 7.8 NNW</t>
  </si>
  <si>
    <t xml:space="preserve"> CAN-NS-119</t>
  </si>
  <si>
    <t>Meteghan River 4.3 E</t>
  </si>
  <si>
    <t xml:space="preserve"> CAN-NB-18</t>
  </si>
  <si>
    <t>McLeod Hill 1.1 ENE</t>
  </si>
  <si>
    <t xml:space="preserve"> CAN-NB-136</t>
  </si>
  <si>
    <t>McLeod Hill 0.4 SSW</t>
  </si>
  <si>
    <t xml:space="preserve"> CAN-NS-69</t>
  </si>
  <si>
    <t>Lower West Pubnico 0.3 NE</t>
  </si>
  <si>
    <t xml:space="preserve"> CAN-NB-108</t>
  </si>
  <si>
    <t>Lincoln 2.7 SSE</t>
  </si>
  <si>
    <t xml:space="preserve"> CAN-NS-221</t>
  </si>
  <si>
    <t>Lequille 0.4 NNW</t>
  </si>
  <si>
    <t xml:space="preserve"> CAN-NS-224</t>
  </si>
  <si>
    <t>Lake Echo 1.6 SSW</t>
  </si>
  <si>
    <t xml:space="preserve"> CAN-NB-94</t>
  </si>
  <si>
    <t>Kingsclear 1.8 SE</t>
  </si>
  <si>
    <t xml:space="preserve"> CAN-NB-81</t>
  </si>
  <si>
    <t>Keswick Ridge 2.5 NW</t>
  </si>
  <si>
    <t xml:space="preserve"> CAN-NB-8</t>
  </si>
  <si>
    <t>Keswick Ridge 2.3 SSE</t>
  </si>
  <si>
    <t xml:space="preserve"> CAN-NB-98</t>
  </si>
  <si>
    <t>Hoyt 4.2 S</t>
  </si>
  <si>
    <t xml:space="preserve"> CAN-NB-119</t>
  </si>
  <si>
    <t>Hanwell 5.6 NNE</t>
  </si>
  <si>
    <t xml:space="preserve"> CAN-NB-124</t>
  </si>
  <si>
    <t>Hanwell 3.9 NE</t>
  </si>
  <si>
    <t xml:space="preserve"> CAN-NB-82</t>
  </si>
  <si>
    <t>Hanwell 0.9 ENE</t>
  </si>
  <si>
    <t xml:space="preserve"> CAN-NB-101</t>
  </si>
  <si>
    <t>Grand Harbour 1.1 S</t>
  </si>
  <si>
    <t xml:space="preserve"> CAN-NS-219</t>
  </si>
  <si>
    <t>Gabarus 0.4 SSE</t>
  </si>
  <si>
    <t xml:space="preserve"> CAN-NB-6</t>
  </si>
  <si>
    <t>Fredericton 5.1 SSE</t>
  </si>
  <si>
    <t xml:space="preserve"> CAN-NB-4</t>
  </si>
  <si>
    <t>Fredericton 4.9 NE</t>
  </si>
  <si>
    <t xml:space="preserve"> CAN-NB-1</t>
  </si>
  <si>
    <t>Fredericton 4.0 SSE</t>
  </si>
  <si>
    <t xml:space="preserve"> CAN-NB-50</t>
  </si>
  <si>
    <t>Doyleville 2.4 WNW</t>
  </si>
  <si>
    <t xml:space="preserve"> CAN-NB-45</t>
  </si>
  <si>
    <t>Cornhill 6.1 SSW - KWRC</t>
  </si>
  <si>
    <t xml:space="preserve"> CAN-NS-83</t>
  </si>
  <si>
    <t>Centrelea 1.2 NNW</t>
  </si>
  <si>
    <t xml:space="preserve"> CAN-NS-63</t>
  </si>
  <si>
    <t>Cedar Lake 1.0 SSW</t>
  </si>
  <si>
    <t xml:space="preserve"> CAN-NS-184</t>
  </si>
  <si>
    <t>Bear River 0.6 SE</t>
  </si>
  <si>
    <t>Province</t>
  </si>
  <si>
    <t>NS</t>
  </si>
  <si>
    <t>PE</t>
  </si>
  <si>
    <t>NB</t>
  </si>
  <si>
    <t>NL</t>
  </si>
  <si>
    <t>GHCN</t>
  </si>
  <si>
    <t>CA1NL000081</t>
  </si>
  <si>
    <t>GRAND FALLS-WINDSOR 1.2 S</t>
  </si>
  <si>
    <t>CA1PE000054</t>
  </si>
  <si>
    <t>FOXLEY RIVER 0.6 W - MCPEI</t>
  </si>
  <si>
    <t>CA1PE000046</t>
  </si>
  <si>
    <t>MURRAY RIVER 6.5 W - MCPEI</t>
  </si>
  <si>
    <t>CA1NS000159</t>
  </si>
  <si>
    <t>NORTHPORT 0.1 NE</t>
  </si>
  <si>
    <t>CA1PE000066</t>
  </si>
  <si>
    <t>GRANVILLE 2.9 WNW - MCPEI</t>
  </si>
  <si>
    <t>CA1PE000050</t>
  </si>
  <si>
    <t>BEDFORD CORNER 3.9 WNW</t>
  </si>
  <si>
    <t>CA1PE000048</t>
  </si>
  <si>
    <t>BREADALBANE 9.3 NNE - MCPEI</t>
  </si>
  <si>
    <t>CA1PE000043</t>
  </si>
  <si>
    <t>GLENCOE 0.3 W</t>
  </si>
  <si>
    <t>CA1NB000093</t>
  </si>
  <si>
    <t>HOPEWELL CAPE 1.8 SSE</t>
  </si>
  <si>
    <t>CA1PE000042</t>
  </si>
  <si>
    <t>VERNON BRIDGE 4.3 ENE - MCPEI</t>
  </si>
  <si>
    <t>CA1PE000045</t>
  </si>
  <si>
    <t>BELLE RIVER 3.8 NNW - MCPEI</t>
  </si>
  <si>
    <t>CA1PE000038</t>
  </si>
  <si>
    <t>SOURIS 2.8 E - MCPEI</t>
  </si>
  <si>
    <t>CA1NB000076</t>
  </si>
  <si>
    <t>GRANDE-DIGUE 5.1 N</t>
  </si>
  <si>
    <t>CA1NS000120</t>
  </si>
  <si>
    <t>COLLINGWOOD CORNER 4.9 NNE</t>
  </si>
  <si>
    <t>CA1PE000028</t>
  </si>
  <si>
    <t>PEAKES 2.3 ENE</t>
  </si>
  <si>
    <t>0.00A</t>
  </si>
  <si>
    <t>CA1PE000026</t>
  </si>
  <si>
    <t>GRAND TRACADIE 2.3 SE</t>
  </si>
  <si>
    <t>CA1PE000025</t>
  </si>
  <si>
    <t>CALEDONIA 1.8 SW</t>
  </si>
  <si>
    <t>CA1PE000023</t>
  </si>
  <si>
    <t>BORDEN 0.9 SE</t>
  </si>
  <si>
    <t>CA1NB000058</t>
  </si>
  <si>
    <t>SACKVILLE 2.1 N</t>
  </si>
  <si>
    <t>CA1NB000057</t>
  </si>
  <si>
    <t>JOLICURE 2.8 NE</t>
  </si>
  <si>
    <t>CA1PE000020</t>
  </si>
  <si>
    <t>BONSHAW 6.6 NNE</t>
  </si>
  <si>
    <t>CA1PE000019</t>
  </si>
  <si>
    <t>CHARLOTTETOWN 6.5 NNW</t>
  </si>
  <si>
    <t>CA1NS000020</t>
  </si>
  <si>
    <t>SPANISH SHIP BAY 0.6 NE</t>
  </si>
  <si>
    <t>WMO</t>
  </si>
  <si>
    <t>CHARLOTTETOWN A</t>
  </si>
  <si>
    <t>MONCTON INTL A</t>
  </si>
  <si>
    <t>CA1NS000086</t>
  </si>
  <si>
    <t>NAPPAN 1.7 E</t>
  </si>
  <si>
    <t>CA1PE000007</t>
  </si>
  <si>
    <t>MORELL 1.4 NNW</t>
  </si>
  <si>
    <t>CA1NS000068</t>
  </si>
  <si>
    <t>RAWDON GOLD MINES 3.4 N</t>
  </si>
  <si>
    <t>CA1PE000013</t>
  </si>
  <si>
    <t>BEDEQUE 4.4 WNW</t>
  </si>
  <si>
    <t>CA1NS000081</t>
  </si>
  <si>
    <t>SCOTS BAY 3.1 WNW</t>
  </si>
  <si>
    <t>CA1NS000062</t>
  </si>
  <si>
    <t>TRURO 1.6 ESE</t>
  </si>
  <si>
    <t>CA1NS000013</t>
  </si>
  <si>
    <t>TRURO 5.0 ENE</t>
  </si>
  <si>
    <t>CA1NS000003</t>
  </si>
  <si>
    <t>WOLFVILLE 7.1 ESE</t>
  </si>
  <si>
    <t>CA1PE000010</t>
  </si>
  <si>
    <t>NEW LONDON 1.6 ENE</t>
  </si>
  <si>
    <t>CA1PE000003</t>
  </si>
  <si>
    <t>WELLINGTON 1.6 NE</t>
  </si>
  <si>
    <t>CA1PE000001</t>
  </si>
  <si>
    <t>STRATFORD 2.3 NNE</t>
  </si>
  <si>
    <t>CA1NB000016</t>
  </si>
  <si>
    <t>DORCHESTER 1.0 SSE</t>
  </si>
  <si>
    <t>CA1NS000004</t>
  </si>
  <si>
    <t>JIMTOWN 0.2 WNW</t>
  </si>
  <si>
    <t>HARRINGTON CDA CS</t>
  </si>
  <si>
    <t>SUMMERSIDE</t>
  </si>
  <si>
    <t>CA008300590</t>
  </si>
  <si>
    <t>STANHOPE</t>
  </si>
  <si>
    <t>ST. PETERS</t>
  </si>
  <si>
    <t>NORTH CAPE</t>
  </si>
  <si>
    <t>CA008300497</t>
  </si>
  <si>
    <t>NEW GLASGOW</t>
  </si>
  <si>
    <t>EAST POINT (AUT)</t>
  </si>
  <si>
    <t>CA008206222</t>
  </si>
  <si>
    <t>WATERVILLE CAMBRIDGE</t>
  </si>
  <si>
    <t>PARRSBORO</t>
  </si>
  <si>
    <t>UPPER STEWIACKE RCS</t>
  </si>
  <si>
    <t>NAPPAN AUTO</t>
  </si>
  <si>
    <t>KENTVILLE CDA CS</t>
  </si>
  <si>
    <t>CA1NS000215</t>
  </si>
  <si>
    <t>CLEVELAND 1.4 SE</t>
  </si>
  <si>
    <t>CA1NS000217</t>
  </si>
  <si>
    <t>MIDDLE RIVER 4.2 NNW</t>
  </si>
  <si>
    <t>CA1NS000151</t>
  </si>
  <si>
    <t>SYDNEY 2.7 NE</t>
  </si>
  <si>
    <t>CA1NS000102</t>
  </si>
  <si>
    <t>NORTHSIDE 6.3 NE</t>
  </si>
  <si>
    <t>CA1NS000094</t>
  </si>
  <si>
    <t>MARGAREE FORKS 2.6 SSE CBN</t>
  </si>
  <si>
    <t>PORT HAWKESBURY</t>
  </si>
  <si>
    <t>ESKASONI FIRST NATION AUTOMATI</t>
  </si>
  <si>
    <t>QC</t>
  </si>
  <si>
    <t>ILES DE LA MADELEINE</t>
  </si>
  <si>
    <t>CA1NS000060</t>
  </si>
  <si>
    <t>SYDNEY FORKS</t>
  </si>
  <si>
    <t>CA1NS000074</t>
  </si>
  <si>
    <t>BADDECK FORKS 2.5 E</t>
  </si>
  <si>
    <t>CA1NS000039</t>
  </si>
  <si>
    <t>ST. ANNS 2.8 NW</t>
  </si>
  <si>
    <t>WRECKHOUSE</t>
  </si>
  <si>
    <t>TRACADIE</t>
  </si>
  <si>
    <t>SYDNEY CS</t>
  </si>
  <si>
    <t>NORTH MOUNTAIN CS</t>
  </si>
  <si>
    <t>INGONISH BEACH RCS</t>
  </si>
  <si>
    <t>CA1NS000006</t>
  </si>
  <si>
    <t>DUNCANS COVE 0.4 ESE</t>
  </si>
  <si>
    <t>WESTERN HEAD</t>
  </si>
  <si>
    <t>CA008204453</t>
  </si>
  <si>
    <t>POCKWOCK LAKE</t>
  </si>
  <si>
    <t>CA008203405</t>
  </si>
  <si>
    <t>MALAY FALLS</t>
  </si>
  <si>
    <t>CA008202896</t>
  </si>
  <si>
    <t>LAKE MAJOR</t>
  </si>
  <si>
    <t>CA00704FEG0</t>
  </si>
  <si>
    <t>RIVIERE AU TONNERRE</t>
  </si>
  <si>
    <t>0.05A</t>
  </si>
  <si>
    <t>CA1NB000060</t>
  </si>
  <si>
    <t>WATERSIDE 4.0 E</t>
  </si>
  <si>
    <t>CA1NB000053</t>
  </si>
  <si>
    <t>HARVEY 1.9 SSE</t>
  </si>
  <si>
    <t>CA1NB000027</t>
  </si>
  <si>
    <t>IRISHTOWN 3.4 NNW</t>
  </si>
  <si>
    <t>FUNDY PARK (ALMA) CS</t>
  </si>
  <si>
    <t>CA008100468</t>
  </si>
  <si>
    <t>BAS CARAQUET</t>
  </si>
  <si>
    <t>CA1NS000218</t>
  </si>
  <si>
    <t>MILTON 0.8 NW</t>
  </si>
  <si>
    <t>CA1NS000001</t>
  </si>
  <si>
    <t>LIVERPOOL 3.0 N</t>
  </si>
  <si>
    <t>CA1NS000045</t>
  </si>
  <si>
    <t>SPRINGFIELD 4.2 NNE</t>
  </si>
  <si>
    <t>GREENWOOD A</t>
  </si>
  <si>
    <t>CA1NL000082</t>
  </si>
  <si>
    <t>GANDER 2.7 NW</t>
  </si>
  <si>
    <t>CA1NL000069</t>
  </si>
  <si>
    <t>LEWISPORTE 0.3 SSE - NL HAM</t>
  </si>
  <si>
    <t>GANDER INTL A</t>
  </si>
  <si>
    <t>CA1NL000036</t>
  </si>
  <si>
    <t>ST. ALBAN'S 2.1 SSE</t>
  </si>
  <si>
    <t>TWILLINGATE (AUT)</t>
  </si>
  <si>
    <t>TERRA NOVA NAT PARK CS</t>
  </si>
  <si>
    <t>CA008402544</t>
  </si>
  <si>
    <t>LETHBRIDGE</t>
  </si>
  <si>
    <t>LA SCIE</t>
  </si>
  <si>
    <t>GANDER AIRPORT CS</t>
  </si>
  <si>
    <t>BONAVISTA</t>
  </si>
  <si>
    <t>CA1NL000079</t>
  </si>
  <si>
    <t>MOUNT PEARL 1.3 WNW</t>
  </si>
  <si>
    <t>ST JOHNS WEST CLIMATE</t>
  </si>
  <si>
    <t>ST. JOHN'S INTL A</t>
  </si>
  <si>
    <t>CA1NL000050</t>
  </si>
  <si>
    <t>ST. JOHN'S 4.3 NNE</t>
  </si>
  <si>
    <t>CAPE RACE (AUT)</t>
  </si>
  <si>
    <t>BADGER (AUT)</t>
  </si>
  <si>
    <t>ST LAWRENCE</t>
  </si>
  <si>
    <t>CA1NL000063</t>
  </si>
  <si>
    <t>MOUNT CARMEL 0.1 NE</t>
  </si>
  <si>
    <t>CA1NL000014</t>
  </si>
  <si>
    <t>WHITBOURNE 1.4 NE</t>
  </si>
  <si>
    <t>ARGENTIA (AUT)</t>
  </si>
  <si>
    <t>CARTWRIGHT</t>
  </si>
  <si>
    <t>S</t>
  </si>
  <si>
    <t>CA1NL000013</t>
  </si>
  <si>
    <t>L'ANSE AU CLAIR 0.1 NW</t>
  </si>
  <si>
    <t>STEPHENVILLE RCS</t>
  </si>
  <si>
    <t>DEER LAKE A</t>
  </si>
  <si>
    <t>CORMACK RCS</t>
  </si>
  <si>
    <t>CA1NL000065</t>
  </si>
  <si>
    <t>KIPPENS 0.7 NE</t>
  </si>
  <si>
    <t>STEPHENVILLE A</t>
  </si>
  <si>
    <t>CA008401500</t>
  </si>
  <si>
    <t>DEER LAKE</t>
  </si>
  <si>
    <t>CA008401300</t>
  </si>
  <si>
    <t>CORNER BROOK</t>
  </si>
  <si>
    <t>CA008400812</t>
  </si>
  <si>
    <t>BURNT POND</t>
  </si>
  <si>
    <t>BURGEO NL</t>
  </si>
  <si>
    <t>GOOSE A</t>
  </si>
  <si>
    <t>NATASHQUAN A</t>
  </si>
  <si>
    <t>NATASHQUAN</t>
  </si>
  <si>
    <t>CHEVERY</t>
  </si>
  <si>
    <t>CHURCHILL FALLS</t>
  </si>
  <si>
    <t>PORT-MENIER</t>
  </si>
  <si>
    <t>LONGUE-POINTE-DE-MINGAN</t>
  </si>
  <si>
    <t>HAVRE ST. PIERRE</t>
  </si>
  <si>
    <t>MISCOU ISLAND (AUT)</t>
  </si>
  <si>
    <t>CA007051055</t>
  </si>
  <si>
    <t>CAP DES ROSIERS</t>
  </si>
  <si>
    <t>CA1PE000078</t>
  </si>
  <si>
    <t>BAYFIELD 1.2 ENE</t>
  </si>
  <si>
    <t>CA1NS000214</t>
  </si>
  <si>
    <t>LOWER FIVE ISLANDS 2.3 E</t>
  </si>
  <si>
    <t>CA1NS000202</t>
  </si>
  <si>
    <t>NEW MINAS 0.5 NE</t>
  </si>
  <si>
    <t>CA1PE000075</t>
  </si>
  <si>
    <t>ALBERTON 4.5 SSW</t>
  </si>
  <si>
    <t>CA1PE000070</t>
  </si>
  <si>
    <t>BELLE RIVER 2.3 NNW - MCPEI</t>
  </si>
  <si>
    <t>CA1NB000149</t>
  </si>
  <si>
    <t>CAP-PELE 2.0 N</t>
  </si>
  <si>
    <t>CA1NB000159</t>
  </si>
  <si>
    <t>SACKVILLE 2.0 N</t>
  </si>
  <si>
    <t>CA1NS000206</t>
  </si>
  <si>
    <t>OLD BARNS 0.1 SE</t>
  </si>
  <si>
    <t>CA1PE000074</t>
  </si>
  <si>
    <t>ST. GEORGES 5.5 SSE</t>
  </si>
  <si>
    <t>CA1PE000057</t>
  </si>
  <si>
    <t>KINGSBORO 0.9 ENE</t>
  </si>
  <si>
    <t>CA1PE000065</t>
  </si>
  <si>
    <t>FORTUNE BRIDGE 0.9 SSE</t>
  </si>
  <si>
    <t>CA1NS000175</t>
  </si>
  <si>
    <t>NEW GLASGOW 1.4 WNW</t>
  </si>
  <si>
    <t>CA1NS000171</t>
  </si>
  <si>
    <t>PICTOU LANDING 0.2 S</t>
  </si>
  <si>
    <t>CA1PE000047</t>
  </si>
  <si>
    <t>LONG CREEK 0.3 NNW</t>
  </si>
  <si>
    <t>CA1PE000059</t>
  </si>
  <si>
    <t>MURRAY HARBOUR 2.8 SSE</t>
  </si>
  <si>
    <t>DEBERT</t>
  </si>
  <si>
    <t>CARIBOU POINT (AUT)</t>
  </si>
  <si>
    <t>CA1NS000172</t>
  </si>
  <si>
    <t>TIMBERLEA 3.5 ESE</t>
  </si>
  <si>
    <t>CA1NS000205</t>
  </si>
  <si>
    <t>BARSS CORNER 3.5 ESE</t>
  </si>
  <si>
    <t>CA1NS000190</t>
  </si>
  <si>
    <t>SHEET HARBOUR 0.6 SE</t>
  </si>
  <si>
    <t>CA1NS000188</t>
  </si>
  <si>
    <t>HUBBARDS 0.7 SE</t>
  </si>
  <si>
    <t>CA1NS000211</t>
  </si>
  <si>
    <t>DARTMOUTH 0.7 N</t>
  </si>
  <si>
    <t>CA1NS000176</t>
  </si>
  <si>
    <t>HALIFAX 2.2 NNW</t>
  </si>
  <si>
    <t>CA1NS000177</t>
  </si>
  <si>
    <t>NEWCOMBVILLE 5.2 SSW</t>
  </si>
  <si>
    <t>CA1NS000182</t>
  </si>
  <si>
    <t>GLEN HAVEN 0.4 WSW</t>
  </si>
  <si>
    <t>CA1NS000180</t>
  </si>
  <si>
    <t>EASTERN PASSAGE 0.8 S</t>
  </si>
  <si>
    <t>CA1NS000167</t>
  </si>
  <si>
    <t>DARTMOUTH 1.4 E</t>
  </si>
  <si>
    <t>CA1NS000165</t>
  </si>
  <si>
    <t>HAMMONDS PLAINS 2.2 N</t>
  </si>
  <si>
    <t>CA1NS000142</t>
  </si>
  <si>
    <t>MAHONE BAY 0.5 NE</t>
  </si>
  <si>
    <t>CA1NS000134</t>
  </si>
  <si>
    <t>HALIFAX 0.9 ENE</t>
  </si>
  <si>
    <t>CA1NS000108</t>
  </si>
  <si>
    <t>WEST CHEZZETCOOK 1.3 NNW</t>
  </si>
  <si>
    <t>SHEARWATER RCS</t>
  </si>
  <si>
    <t>HALIFAX INTL A</t>
  </si>
  <si>
    <t>CA1NS000046</t>
  </si>
  <si>
    <t>HAMMOND PLAINS 2.0 SSE</t>
  </si>
  <si>
    <t>CA1NS000043</t>
  </si>
  <si>
    <t>BEDFORD 0.6 WNW</t>
  </si>
  <si>
    <t>CA1NS000016</t>
  </si>
  <si>
    <t>HALIFAX 2.4 WSW</t>
  </si>
  <si>
    <t>CA1NS000010</t>
  </si>
  <si>
    <t>FALL RIVER 2.8 NE</t>
  </si>
  <si>
    <t>CA1NS000036</t>
  </si>
  <si>
    <t>HALIFAX 2.2 SW</t>
  </si>
  <si>
    <t>CA1NS000018</t>
  </si>
  <si>
    <t>HAMMONDS PLAINS 2.1 NNW</t>
  </si>
  <si>
    <t>September 3-7 &amp; 10-13, 2022</t>
  </si>
  <si>
    <t>PARADISE</t>
  </si>
  <si>
    <t>EnvCanada</t>
  </si>
  <si>
    <t>St. John's Pippi Park</t>
  </si>
  <si>
    <t>Through Sep 12 3:30pm NDT</t>
  </si>
  <si>
    <t>Portugal Cove - St. Phillip's</t>
  </si>
  <si>
    <t>Conception Bay South</t>
  </si>
  <si>
    <t>Petty Harbour</t>
  </si>
  <si>
    <t>St. John's Downtown</t>
  </si>
  <si>
    <t>St. John's International</t>
  </si>
  <si>
    <t>Bay Bulls</t>
  </si>
  <si>
    <t>Salmonier Nature Park</t>
  </si>
  <si>
    <t>Brigus</t>
  </si>
  <si>
    <t>QC 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</si>
</sst>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6" fontId="16" fillId="0" borderId="0" xfId="0" applyNumberFormat="1" applyFont="1"/>
    <xf numFmtId="2" fontId="16" fillId="0" borderId="0" xfId="0" applyNumberFormat="1" applyFont="1"/>
    <xf numFmtId="0" fontId="7" fillId="3" borderId="0" xfId="7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9"/>
  <sheetViews>
    <sheetView tabSelected="1" workbookViewId="0">
      <selection activeCell="L18" sqref="L18"/>
    </sheetView>
  </sheetViews>
  <sheetFormatPr defaultRowHeight="14.4" x14ac:dyDescent="0.3"/>
  <cols>
    <col min="1" max="1" width="29.21875" customWidth="1"/>
    <col min="2" max="2" width="5.109375" customWidth="1"/>
    <col min="3" max="3" width="12.21875" customWidth="1"/>
    <col min="14" max="14" width="8.88671875" style="1"/>
  </cols>
  <sheetData>
    <row r="1" spans="1:15" s="1" customFormat="1" x14ac:dyDescent="0.3">
      <c r="A1" s="1" t="s">
        <v>36</v>
      </c>
      <c r="B1" s="1" t="s">
        <v>643</v>
      </c>
      <c r="E1" s="1" t="s">
        <v>37</v>
      </c>
      <c r="F1" s="1" t="s">
        <v>38</v>
      </c>
      <c r="G1" s="1" t="s">
        <v>161</v>
      </c>
    </row>
    <row r="2" spans="1:15" s="1" customFormat="1" x14ac:dyDescent="0.3"/>
    <row r="3" spans="1:15" s="1" customFormat="1" x14ac:dyDescent="0.3">
      <c r="A3" s="1" t="s">
        <v>286</v>
      </c>
    </row>
    <row r="4" spans="1:15" s="1" customForma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>
        <v>20220903</v>
      </c>
      <c r="I4" s="1">
        <v>20220904</v>
      </c>
      <c r="J4" s="1">
        <v>20220905</v>
      </c>
      <c r="K4" s="1">
        <v>20220906</v>
      </c>
      <c r="L4" s="1">
        <v>20220907</v>
      </c>
      <c r="M4" s="1">
        <v>20220908</v>
      </c>
      <c r="N4" s="1" t="s">
        <v>7</v>
      </c>
    </row>
    <row r="5" spans="1:15" x14ac:dyDescent="0.3">
      <c r="A5" t="s">
        <v>233</v>
      </c>
      <c r="B5" t="s">
        <v>15</v>
      </c>
      <c r="C5" t="s">
        <v>232</v>
      </c>
      <c r="D5">
        <v>18.50834</v>
      </c>
      <c r="E5">
        <v>-67.112409999999997</v>
      </c>
      <c r="G5" t="s">
        <v>161</v>
      </c>
      <c r="H5">
        <v>0.23</v>
      </c>
      <c r="I5">
        <v>0.32</v>
      </c>
      <c r="J5">
        <v>0.19</v>
      </c>
      <c r="K5">
        <v>0.05</v>
      </c>
      <c r="L5">
        <v>0</v>
      </c>
      <c r="M5">
        <v>0</v>
      </c>
      <c r="N5" s="1">
        <f t="shared" ref="N5" si="0">SUM(H5:M5)</f>
        <v>0.79</v>
      </c>
    </row>
    <row r="6" spans="1:15" x14ac:dyDescent="0.3">
      <c r="A6" t="s">
        <v>154</v>
      </c>
      <c r="B6" t="s">
        <v>15</v>
      </c>
      <c r="C6" t="s">
        <v>153</v>
      </c>
      <c r="D6">
        <v>18.174700000000001</v>
      </c>
      <c r="E6">
        <v>-66.797700000000006</v>
      </c>
      <c r="F6" t="s">
        <v>16</v>
      </c>
      <c r="G6" t="s">
        <v>38</v>
      </c>
      <c r="L6">
        <v>0.04</v>
      </c>
      <c r="M6">
        <v>0.14000000000000001</v>
      </c>
      <c r="N6" s="1">
        <f>SUM(H6:M6)</f>
        <v>0.18000000000000002</v>
      </c>
    </row>
    <row r="7" spans="1:15" x14ac:dyDescent="0.3">
      <c r="A7" t="s">
        <v>156</v>
      </c>
      <c r="B7" t="s">
        <v>15</v>
      </c>
      <c r="C7" t="s">
        <v>155</v>
      </c>
      <c r="D7">
        <v>18.37</v>
      </c>
      <c r="E7">
        <v>-67.16</v>
      </c>
      <c r="G7" t="s">
        <v>38</v>
      </c>
      <c r="H7">
        <v>0.13</v>
      </c>
      <c r="I7">
        <v>0.06</v>
      </c>
      <c r="J7">
        <v>0.05</v>
      </c>
      <c r="K7">
        <v>0</v>
      </c>
      <c r="L7">
        <v>0</v>
      </c>
      <c r="M7">
        <v>0</v>
      </c>
      <c r="N7" s="1">
        <f>SUM(H7:M7)</f>
        <v>0.24</v>
      </c>
    </row>
    <row r="8" spans="1:15" x14ac:dyDescent="0.3">
      <c r="A8" t="s">
        <v>35</v>
      </c>
      <c r="B8" t="s">
        <v>15</v>
      </c>
      <c r="C8">
        <v>660152</v>
      </c>
      <c r="D8">
        <v>17.955500000000001</v>
      </c>
      <c r="E8">
        <v>-66.222200000000001</v>
      </c>
      <c r="F8" t="s">
        <v>16</v>
      </c>
      <c r="G8" t="s">
        <v>11</v>
      </c>
      <c r="L8">
        <v>0</v>
      </c>
      <c r="M8">
        <v>0.25</v>
      </c>
      <c r="N8" s="1">
        <v>0.25</v>
      </c>
    </row>
    <row r="9" spans="1:15" x14ac:dyDescent="0.3">
      <c r="A9" t="s">
        <v>152</v>
      </c>
      <c r="B9" t="s">
        <v>15</v>
      </c>
      <c r="C9" t="s">
        <v>151</v>
      </c>
      <c r="D9">
        <v>18.128</v>
      </c>
      <c r="E9">
        <v>-66.264099999999999</v>
      </c>
      <c r="F9" t="s">
        <v>16</v>
      </c>
      <c r="G9" t="s">
        <v>38</v>
      </c>
      <c r="H9">
        <v>0.12</v>
      </c>
      <c r="I9">
        <v>0.05</v>
      </c>
      <c r="J9">
        <v>3.87</v>
      </c>
      <c r="K9">
        <v>0.49</v>
      </c>
      <c r="L9">
        <v>0.09</v>
      </c>
      <c r="M9">
        <v>0.28000000000000003</v>
      </c>
      <c r="N9" s="1">
        <f t="shared" ref="N9:N27" si="1">SUM(H9:M9)</f>
        <v>4.9000000000000004</v>
      </c>
    </row>
    <row r="10" spans="1:15" x14ac:dyDescent="0.3">
      <c r="A10" t="s">
        <v>158</v>
      </c>
      <c r="B10" t="s">
        <v>15</v>
      </c>
      <c r="C10" t="s">
        <v>157</v>
      </c>
      <c r="D10">
        <v>18.34</v>
      </c>
      <c r="E10">
        <v>-66.67</v>
      </c>
      <c r="G10" t="s">
        <v>38</v>
      </c>
      <c r="H10">
        <v>0.98</v>
      </c>
      <c r="I10">
        <v>0.28000000000000003</v>
      </c>
      <c r="K10">
        <v>0.14000000000000001</v>
      </c>
      <c r="L10">
        <v>1.56</v>
      </c>
      <c r="M10">
        <v>2.71</v>
      </c>
      <c r="N10" s="1">
        <f t="shared" si="1"/>
        <v>5.67</v>
      </c>
    </row>
    <row r="11" spans="1:15" x14ac:dyDescent="0.3">
      <c r="A11" t="s">
        <v>231</v>
      </c>
      <c r="B11" t="s">
        <v>15</v>
      </c>
      <c r="C11" t="s">
        <v>230</v>
      </c>
      <c r="D11">
        <v>18.441403999999999</v>
      </c>
      <c r="E11">
        <v>-66.658861000000002</v>
      </c>
      <c r="G11" t="s">
        <v>161</v>
      </c>
      <c r="H11">
        <v>0.6</v>
      </c>
      <c r="I11">
        <v>0.28999999999999998</v>
      </c>
      <c r="J11">
        <v>0.01</v>
      </c>
      <c r="K11">
        <v>0.12</v>
      </c>
      <c r="M11">
        <v>0.68</v>
      </c>
      <c r="N11" s="1">
        <f t="shared" si="1"/>
        <v>1.7000000000000002</v>
      </c>
    </row>
    <row r="12" spans="1:15" x14ac:dyDescent="0.3">
      <c r="A12" t="s">
        <v>150</v>
      </c>
      <c r="B12" t="s">
        <v>15</v>
      </c>
      <c r="C12" t="s">
        <v>149</v>
      </c>
      <c r="D12">
        <v>18.349399999999999</v>
      </c>
      <c r="E12">
        <v>-66.752499999999998</v>
      </c>
      <c r="F12" t="s">
        <v>16</v>
      </c>
      <c r="G12" t="s">
        <v>38</v>
      </c>
      <c r="H12">
        <v>0.72</v>
      </c>
      <c r="I12">
        <v>0.43</v>
      </c>
      <c r="J12">
        <v>0.39</v>
      </c>
      <c r="K12">
        <v>0.06</v>
      </c>
      <c r="L12">
        <v>0</v>
      </c>
      <c r="M12">
        <v>0.1</v>
      </c>
      <c r="N12" s="1">
        <f t="shared" si="1"/>
        <v>1.7000000000000002</v>
      </c>
    </row>
    <row r="13" spans="1:15" x14ac:dyDescent="0.3">
      <c r="A13" s="4" t="s">
        <v>225</v>
      </c>
      <c r="B13" s="4" t="s">
        <v>15</v>
      </c>
      <c r="C13" s="4" t="s">
        <v>224</v>
      </c>
      <c r="D13" s="4">
        <v>18.328599000000001</v>
      </c>
      <c r="E13" s="4">
        <v>-66.144076999999996</v>
      </c>
      <c r="F13" s="4"/>
      <c r="G13" s="4" t="s">
        <v>161</v>
      </c>
      <c r="H13" s="4">
        <v>2</v>
      </c>
      <c r="I13" s="4">
        <v>0.5</v>
      </c>
      <c r="J13" s="4">
        <v>2.5</v>
      </c>
      <c r="K13" s="4">
        <v>3</v>
      </c>
      <c r="L13" s="4">
        <v>4</v>
      </c>
      <c r="M13" s="4">
        <v>0.5</v>
      </c>
      <c r="N13" s="4">
        <f t="shared" si="1"/>
        <v>12.5</v>
      </c>
      <c r="O13" t="s">
        <v>656</v>
      </c>
    </row>
    <row r="14" spans="1:15" x14ac:dyDescent="0.3">
      <c r="A14" t="s">
        <v>144</v>
      </c>
      <c r="B14" t="s">
        <v>15</v>
      </c>
      <c r="C14" t="s">
        <v>143</v>
      </c>
      <c r="D14">
        <v>18.34</v>
      </c>
      <c r="E14">
        <v>-66.14</v>
      </c>
      <c r="G14" t="s">
        <v>38</v>
      </c>
      <c r="H14">
        <v>1.86</v>
      </c>
      <c r="I14">
        <v>0.41</v>
      </c>
      <c r="J14">
        <v>0.05</v>
      </c>
      <c r="K14">
        <v>2.2999999999999998</v>
      </c>
      <c r="M14">
        <v>1.92</v>
      </c>
      <c r="N14" s="1">
        <f t="shared" si="1"/>
        <v>6.5399999999999991</v>
      </c>
    </row>
    <row r="15" spans="1:15" x14ac:dyDescent="0.3">
      <c r="A15" t="s">
        <v>223</v>
      </c>
      <c r="B15" t="s">
        <v>15</v>
      </c>
      <c r="C15" t="s">
        <v>222</v>
      </c>
      <c r="D15">
        <v>18.08128</v>
      </c>
      <c r="E15">
        <v>-67.139420000000001</v>
      </c>
      <c r="G15" t="s">
        <v>161</v>
      </c>
      <c r="H15">
        <v>0.26</v>
      </c>
      <c r="I15">
        <v>0.2</v>
      </c>
      <c r="J15">
        <v>0</v>
      </c>
      <c r="K15">
        <v>0</v>
      </c>
      <c r="L15">
        <v>0</v>
      </c>
      <c r="M15">
        <v>0</v>
      </c>
      <c r="N15" s="1">
        <f t="shared" si="1"/>
        <v>0.46</v>
      </c>
    </row>
    <row r="16" spans="1:15" x14ac:dyDescent="0.3">
      <c r="A16" t="s">
        <v>136</v>
      </c>
      <c r="B16" t="s">
        <v>15</v>
      </c>
      <c r="C16" t="s">
        <v>135</v>
      </c>
      <c r="D16">
        <v>18.25</v>
      </c>
      <c r="E16">
        <v>-66.03</v>
      </c>
      <c r="G16" t="s">
        <v>38</v>
      </c>
      <c r="H16">
        <v>0.37</v>
      </c>
      <c r="I16">
        <v>0.08</v>
      </c>
      <c r="J16">
        <v>0.98</v>
      </c>
      <c r="K16">
        <v>0.36</v>
      </c>
      <c r="L16">
        <v>0.28000000000000003</v>
      </c>
      <c r="M16">
        <v>0.5</v>
      </c>
      <c r="N16" s="1">
        <f t="shared" si="1"/>
        <v>2.5700000000000003</v>
      </c>
    </row>
    <row r="17" spans="1:14" x14ac:dyDescent="0.3">
      <c r="A17" t="s">
        <v>221</v>
      </c>
      <c r="B17" t="s">
        <v>15</v>
      </c>
      <c r="C17" t="s">
        <v>220</v>
      </c>
      <c r="D17">
        <v>18.26473</v>
      </c>
      <c r="E17">
        <v>-66.050128000000001</v>
      </c>
      <c r="G17" t="s">
        <v>161</v>
      </c>
      <c r="H17">
        <v>1.43</v>
      </c>
      <c r="I17">
        <v>0.22</v>
      </c>
      <c r="J17">
        <v>0.48</v>
      </c>
      <c r="K17">
        <v>1.52</v>
      </c>
      <c r="L17">
        <v>0.28000000000000003</v>
      </c>
      <c r="M17">
        <v>0.12</v>
      </c>
      <c r="N17" s="1">
        <f t="shared" si="1"/>
        <v>4.05</v>
      </c>
    </row>
    <row r="18" spans="1:14" x14ac:dyDescent="0.3">
      <c r="A18" t="s">
        <v>142</v>
      </c>
      <c r="B18" t="s">
        <v>15</v>
      </c>
      <c r="C18" t="s">
        <v>141</v>
      </c>
      <c r="D18">
        <v>18.27</v>
      </c>
      <c r="E18">
        <v>-66.099999999999994</v>
      </c>
      <c r="G18" t="s">
        <v>38</v>
      </c>
      <c r="H18">
        <v>1.18</v>
      </c>
      <c r="I18">
        <v>0.25</v>
      </c>
      <c r="J18">
        <v>0.54</v>
      </c>
      <c r="K18">
        <v>1.64</v>
      </c>
      <c r="L18">
        <v>0.45</v>
      </c>
      <c r="M18">
        <v>0.01</v>
      </c>
      <c r="N18" s="1">
        <f t="shared" si="1"/>
        <v>4.0699999999999994</v>
      </c>
    </row>
    <row r="19" spans="1:14" x14ac:dyDescent="0.3">
      <c r="A19" t="s">
        <v>140</v>
      </c>
      <c r="B19" t="s">
        <v>15</v>
      </c>
      <c r="C19" t="s">
        <v>139</v>
      </c>
      <c r="D19">
        <v>18.2</v>
      </c>
      <c r="E19">
        <v>-66.11</v>
      </c>
      <c r="G19" t="s">
        <v>38</v>
      </c>
      <c r="H19">
        <v>0.55000000000000004</v>
      </c>
      <c r="I19">
        <v>0.14000000000000001</v>
      </c>
      <c r="J19">
        <v>0.94</v>
      </c>
      <c r="K19">
        <v>0.11</v>
      </c>
      <c r="N19" s="1">
        <f t="shared" si="1"/>
        <v>1.74</v>
      </c>
    </row>
    <row r="20" spans="1:14" x14ac:dyDescent="0.3">
      <c r="A20" t="s">
        <v>138</v>
      </c>
      <c r="B20" t="s">
        <v>15</v>
      </c>
      <c r="C20" t="s">
        <v>137</v>
      </c>
      <c r="D20">
        <v>18.14</v>
      </c>
      <c r="E20">
        <v>-66.05</v>
      </c>
      <c r="G20" t="s">
        <v>38</v>
      </c>
      <c r="H20">
        <v>0.12</v>
      </c>
      <c r="I20">
        <v>0.19</v>
      </c>
      <c r="J20">
        <v>1.27</v>
      </c>
      <c r="K20">
        <v>0.46</v>
      </c>
      <c r="L20">
        <v>0.01</v>
      </c>
      <c r="M20">
        <v>0.08</v>
      </c>
      <c r="N20" s="1">
        <f t="shared" si="1"/>
        <v>2.13</v>
      </c>
    </row>
    <row r="21" spans="1:14" x14ac:dyDescent="0.3">
      <c r="A21" t="s">
        <v>167</v>
      </c>
      <c r="B21" t="s">
        <v>15</v>
      </c>
      <c r="C21" t="s">
        <v>166</v>
      </c>
      <c r="D21">
        <v>18.420697000000001</v>
      </c>
      <c r="E21">
        <v>-66.238018999999994</v>
      </c>
      <c r="G21" t="s">
        <v>161</v>
      </c>
      <c r="H21">
        <v>0</v>
      </c>
      <c r="I21">
        <v>0</v>
      </c>
      <c r="J21">
        <v>0.1</v>
      </c>
      <c r="K21">
        <v>0.56000000000000005</v>
      </c>
      <c r="L21">
        <v>0.56000000000000005</v>
      </c>
      <c r="M21">
        <v>0</v>
      </c>
      <c r="N21" s="1">
        <f t="shared" si="1"/>
        <v>1.2200000000000002</v>
      </c>
    </row>
    <row r="22" spans="1:14" x14ac:dyDescent="0.3">
      <c r="A22" t="s">
        <v>130</v>
      </c>
      <c r="B22" t="s">
        <v>15</v>
      </c>
      <c r="C22" t="s">
        <v>129</v>
      </c>
      <c r="D22">
        <v>18.399999999999999</v>
      </c>
      <c r="E22">
        <v>-66.819999999999993</v>
      </c>
      <c r="G22" t="s">
        <v>38</v>
      </c>
      <c r="H22">
        <v>0.24</v>
      </c>
      <c r="I22">
        <v>0.43</v>
      </c>
      <c r="J22">
        <v>0.31</v>
      </c>
      <c r="K22">
        <v>0.03</v>
      </c>
      <c r="M22">
        <v>0.04</v>
      </c>
      <c r="N22" s="1">
        <f t="shared" si="1"/>
        <v>1.05</v>
      </c>
    </row>
    <row r="23" spans="1:14" x14ac:dyDescent="0.3">
      <c r="A23" t="s">
        <v>128</v>
      </c>
      <c r="B23" t="s">
        <v>15</v>
      </c>
      <c r="C23" t="s">
        <v>127</v>
      </c>
      <c r="D23">
        <v>18.32</v>
      </c>
      <c r="E23">
        <v>-65.89</v>
      </c>
      <c r="G23" t="s">
        <v>38</v>
      </c>
      <c r="H23">
        <v>2.2200000000000002</v>
      </c>
      <c r="I23">
        <v>0.28000000000000003</v>
      </c>
      <c r="J23">
        <v>0.11</v>
      </c>
      <c r="K23">
        <v>1.06</v>
      </c>
      <c r="L23">
        <v>1.08</v>
      </c>
      <c r="M23">
        <v>0.61</v>
      </c>
      <c r="N23" s="1">
        <f t="shared" si="1"/>
        <v>5.36</v>
      </c>
    </row>
    <row r="24" spans="1:14" x14ac:dyDescent="0.3">
      <c r="A24" t="s">
        <v>146</v>
      </c>
      <c r="B24" t="s">
        <v>15</v>
      </c>
      <c r="C24" t="s">
        <v>145</v>
      </c>
      <c r="D24">
        <v>17.95</v>
      </c>
      <c r="E24">
        <v>-66.22</v>
      </c>
      <c r="G24" t="s">
        <v>38</v>
      </c>
      <c r="L24">
        <v>0</v>
      </c>
      <c r="M24">
        <v>0.25</v>
      </c>
      <c r="N24" s="1">
        <f t="shared" si="1"/>
        <v>0.25</v>
      </c>
    </row>
    <row r="25" spans="1:14" x14ac:dyDescent="0.3">
      <c r="A25" t="s">
        <v>134</v>
      </c>
      <c r="B25" t="s">
        <v>15</v>
      </c>
      <c r="C25" t="s">
        <v>133</v>
      </c>
      <c r="D25">
        <v>18.32</v>
      </c>
      <c r="E25">
        <v>-66.459999999999994</v>
      </c>
      <c r="G25" t="s">
        <v>38</v>
      </c>
      <c r="H25">
        <v>0.01</v>
      </c>
      <c r="L25">
        <v>0.98</v>
      </c>
      <c r="M25">
        <v>0.48</v>
      </c>
      <c r="N25" s="1">
        <f t="shared" si="1"/>
        <v>1.47</v>
      </c>
    </row>
    <row r="26" spans="1:14" x14ac:dyDescent="0.3">
      <c r="A26" t="s">
        <v>132</v>
      </c>
      <c r="B26" t="s">
        <v>15</v>
      </c>
      <c r="C26" t="s">
        <v>131</v>
      </c>
      <c r="D26">
        <v>18.170000000000002</v>
      </c>
      <c r="E26">
        <v>-66.12</v>
      </c>
      <c r="G26" t="s">
        <v>38</v>
      </c>
      <c r="H26">
        <v>0.48</v>
      </c>
      <c r="I26">
        <v>7.0000000000000007E-2</v>
      </c>
      <c r="J26">
        <v>1.47</v>
      </c>
      <c r="K26">
        <v>0.3</v>
      </c>
      <c r="N26" s="1">
        <f t="shared" si="1"/>
        <v>2.3199999999999998</v>
      </c>
    </row>
    <row r="27" spans="1:14" x14ac:dyDescent="0.3">
      <c r="A27" t="s">
        <v>126</v>
      </c>
      <c r="B27" t="s">
        <v>15</v>
      </c>
      <c r="C27" t="s">
        <v>125</v>
      </c>
      <c r="D27">
        <v>18.079999999999998</v>
      </c>
      <c r="E27">
        <v>-66.349999999999994</v>
      </c>
      <c r="G27" t="s">
        <v>38</v>
      </c>
      <c r="H27">
        <v>0</v>
      </c>
      <c r="I27">
        <v>0</v>
      </c>
      <c r="J27">
        <v>1.72</v>
      </c>
      <c r="K27">
        <v>0.48</v>
      </c>
      <c r="L27">
        <v>0.06</v>
      </c>
      <c r="M27">
        <v>0.05</v>
      </c>
      <c r="N27" s="1">
        <f t="shared" si="1"/>
        <v>2.31</v>
      </c>
    </row>
    <row r="28" spans="1:14" x14ac:dyDescent="0.3">
      <c r="A28" t="s">
        <v>24</v>
      </c>
      <c r="B28" t="s">
        <v>15</v>
      </c>
      <c r="C28">
        <v>662801</v>
      </c>
      <c r="D28">
        <v>18.380800000000001</v>
      </c>
      <c r="E28">
        <v>-67.156899999999993</v>
      </c>
      <c r="F28" t="s">
        <v>16</v>
      </c>
      <c r="G28" t="s">
        <v>11</v>
      </c>
      <c r="H28">
        <v>0.13</v>
      </c>
      <c r="I28">
        <v>0.06</v>
      </c>
      <c r="J28">
        <v>0.05</v>
      </c>
      <c r="K28">
        <v>0</v>
      </c>
      <c r="L28">
        <v>0</v>
      </c>
      <c r="M28">
        <v>0</v>
      </c>
      <c r="N28" s="1">
        <v>0.24</v>
      </c>
    </row>
    <row r="29" spans="1:14" x14ac:dyDescent="0.3">
      <c r="A29" t="s">
        <v>124</v>
      </c>
      <c r="B29" t="s">
        <v>15</v>
      </c>
      <c r="C29" t="s">
        <v>123</v>
      </c>
      <c r="D29">
        <v>18.21</v>
      </c>
      <c r="E29">
        <v>-66.23</v>
      </c>
      <c r="G29" t="s">
        <v>38</v>
      </c>
      <c r="H29">
        <v>0.49</v>
      </c>
      <c r="I29">
        <v>0.16</v>
      </c>
      <c r="J29">
        <v>0.69</v>
      </c>
      <c r="K29">
        <v>1.44</v>
      </c>
      <c r="L29">
        <v>1.64</v>
      </c>
      <c r="M29">
        <v>0.04</v>
      </c>
      <c r="N29" s="1">
        <f>SUM(H29:M29)</f>
        <v>4.46</v>
      </c>
    </row>
    <row r="30" spans="1:14" x14ac:dyDescent="0.3">
      <c r="A30" t="s">
        <v>122</v>
      </c>
      <c r="B30" t="s">
        <v>15</v>
      </c>
      <c r="C30" t="s">
        <v>121</v>
      </c>
      <c r="D30">
        <v>18.350000000000001</v>
      </c>
      <c r="E30">
        <v>-66.33</v>
      </c>
      <c r="G30" t="s">
        <v>38</v>
      </c>
      <c r="H30">
        <v>1.39</v>
      </c>
      <c r="I30">
        <v>0.1</v>
      </c>
      <c r="J30">
        <v>0.34</v>
      </c>
      <c r="K30">
        <v>0.05</v>
      </c>
      <c r="M30">
        <v>3</v>
      </c>
      <c r="N30" s="1">
        <f>SUM(H30:M30)</f>
        <v>4.88</v>
      </c>
    </row>
    <row r="31" spans="1:14" x14ac:dyDescent="0.3">
      <c r="A31" t="s">
        <v>23</v>
      </c>
      <c r="B31" t="s">
        <v>15</v>
      </c>
      <c r="C31">
        <v>663431</v>
      </c>
      <c r="D31">
        <v>18.336099999999998</v>
      </c>
      <c r="E31">
        <v>-66.666600000000003</v>
      </c>
      <c r="F31" t="s">
        <v>16</v>
      </c>
      <c r="G31" t="s">
        <v>11</v>
      </c>
      <c r="H31">
        <v>0.98</v>
      </c>
      <c r="I31">
        <v>0.28000000000000003</v>
      </c>
      <c r="J31">
        <v>0.51</v>
      </c>
      <c r="K31">
        <v>0.14000000000000001</v>
      </c>
      <c r="L31">
        <v>1.56</v>
      </c>
      <c r="M31">
        <v>2.71</v>
      </c>
      <c r="N31" s="1">
        <v>6.18</v>
      </c>
    </row>
    <row r="32" spans="1:14" x14ac:dyDescent="0.3">
      <c r="A32" t="s">
        <v>148</v>
      </c>
      <c r="B32" t="s">
        <v>15</v>
      </c>
      <c r="C32" t="s">
        <v>147</v>
      </c>
      <c r="D32">
        <v>18.329999999999998</v>
      </c>
      <c r="E32">
        <v>-66.62</v>
      </c>
      <c r="G32" t="s">
        <v>38</v>
      </c>
      <c r="I32">
        <v>0.2</v>
      </c>
      <c r="J32">
        <v>0.26</v>
      </c>
      <c r="K32">
        <v>0.14000000000000001</v>
      </c>
      <c r="M32">
        <v>0.88</v>
      </c>
      <c r="N32" s="1">
        <f t="shared" ref="N32:N39" si="2">SUM(H32:M32)</f>
        <v>1.48</v>
      </c>
    </row>
    <row r="33" spans="1:14" x14ac:dyDescent="0.3">
      <c r="A33" t="s">
        <v>219</v>
      </c>
      <c r="B33" t="s">
        <v>15</v>
      </c>
      <c r="C33" t="s">
        <v>218</v>
      </c>
      <c r="D33">
        <v>18.318836000000001</v>
      </c>
      <c r="E33">
        <v>-65.660600000000002</v>
      </c>
      <c r="G33" t="s">
        <v>161</v>
      </c>
      <c r="H33">
        <v>0.63</v>
      </c>
      <c r="I33">
        <v>0.42</v>
      </c>
      <c r="J33">
        <v>0.95</v>
      </c>
      <c r="K33">
        <v>2.0099999999999998</v>
      </c>
      <c r="L33">
        <v>1.56</v>
      </c>
      <c r="M33">
        <v>0</v>
      </c>
      <c r="N33" s="1">
        <f t="shared" si="2"/>
        <v>5.57</v>
      </c>
    </row>
    <row r="34" spans="1:14" x14ac:dyDescent="0.3">
      <c r="A34" t="s">
        <v>118</v>
      </c>
      <c r="B34" t="s">
        <v>15</v>
      </c>
      <c r="C34" t="s">
        <v>117</v>
      </c>
      <c r="D34">
        <v>18.28</v>
      </c>
      <c r="E34">
        <v>-65.69</v>
      </c>
      <c r="G34" t="s">
        <v>38</v>
      </c>
      <c r="H34">
        <v>0.45</v>
      </c>
      <c r="I34">
        <v>0.06</v>
      </c>
      <c r="J34">
        <v>0.99</v>
      </c>
      <c r="K34">
        <v>2.17</v>
      </c>
      <c r="L34">
        <v>1.1299999999999999</v>
      </c>
      <c r="M34">
        <v>0.8</v>
      </c>
      <c r="N34" s="1">
        <f t="shared" si="2"/>
        <v>5.6</v>
      </c>
    </row>
    <row r="35" spans="1:14" x14ac:dyDescent="0.3">
      <c r="A35" t="s">
        <v>227</v>
      </c>
      <c r="B35" t="s">
        <v>15</v>
      </c>
      <c r="C35" t="s">
        <v>226</v>
      </c>
      <c r="D35">
        <v>18.314833</v>
      </c>
      <c r="E35">
        <v>-66.155872000000002</v>
      </c>
      <c r="G35" t="s">
        <v>161</v>
      </c>
      <c r="H35">
        <v>1.83</v>
      </c>
      <c r="L35">
        <v>4.4000000000000004</v>
      </c>
      <c r="M35">
        <v>1.47</v>
      </c>
      <c r="N35" s="1">
        <f t="shared" si="2"/>
        <v>7.7</v>
      </c>
    </row>
    <row r="36" spans="1:14" x14ac:dyDescent="0.3">
      <c r="A36" t="s">
        <v>217</v>
      </c>
      <c r="B36" t="s">
        <v>15</v>
      </c>
      <c r="C36" t="s">
        <v>216</v>
      </c>
      <c r="D36">
        <v>17.979951</v>
      </c>
      <c r="E36">
        <v>-66.127709999999993</v>
      </c>
      <c r="G36" t="s">
        <v>161</v>
      </c>
      <c r="H36">
        <v>0</v>
      </c>
      <c r="I36">
        <v>0</v>
      </c>
      <c r="J36">
        <v>3.06</v>
      </c>
      <c r="K36">
        <v>0.21</v>
      </c>
      <c r="L36">
        <v>0.03</v>
      </c>
      <c r="M36">
        <v>0.44</v>
      </c>
      <c r="N36" s="1">
        <f t="shared" si="2"/>
        <v>3.7399999999999998</v>
      </c>
    </row>
    <row r="37" spans="1:14" x14ac:dyDescent="0.3">
      <c r="A37" t="s">
        <v>73</v>
      </c>
      <c r="B37" t="s">
        <v>15</v>
      </c>
      <c r="C37" t="s">
        <v>72</v>
      </c>
      <c r="D37">
        <v>17.98</v>
      </c>
      <c r="E37">
        <v>-66.099999999999994</v>
      </c>
      <c r="G37" t="s">
        <v>38</v>
      </c>
      <c r="H37">
        <v>0.02</v>
      </c>
      <c r="I37">
        <v>0</v>
      </c>
      <c r="J37">
        <v>0.21</v>
      </c>
      <c r="K37">
        <v>0.02</v>
      </c>
      <c r="L37">
        <v>0.09</v>
      </c>
      <c r="M37">
        <v>0.02</v>
      </c>
      <c r="N37" s="1">
        <f t="shared" si="2"/>
        <v>0.36</v>
      </c>
    </row>
    <row r="38" spans="1:14" x14ac:dyDescent="0.3">
      <c r="A38" t="s">
        <v>110</v>
      </c>
      <c r="B38" t="s">
        <v>15</v>
      </c>
      <c r="C38" t="s">
        <v>109</v>
      </c>
      <c r="D38">
        <v>18.04</v>
      </c>
      <c r="E38">
        <v>-66.8</v>
      </c>
      <c r="G38" t="s">
        <v>38</v>
      </c>
      <c r="H38">
        <v>0.2</v>
      </c>
      <c r="I38">
        <v>0.15</v>
      </c>
      <c r="J38">
        <v>0.55000000000000004</v>
      </c>
      <c r="K38">
        <v>0.1</v>
      </c>
      <c r="L38">
        <v>0</v>
      </c>
      <c r="M38">
        <v>0.6</v>
      </c>
      <c r="N38" s="1">
        <f t="shared" si="2"/>
        <v>1.6</v>
      </c>
    </row>
    <row r="39" spans="1:14" x14ac:dyDescent="0.3">
      <c r="A39" t="s">
        <v>116</v>
      </c>
      <c r="B39" t="s">
        <v>15</v>
      </c>
      <c r="C39" t="s">
        <v>115</v>
      </c>
      <c r="D39">
        <v>18.27</v>
      </c>
      <c r="E39">
        <v>-65.91</v>
      </c>
      <c r="G39" t="s">
        <v>38</v>
      </c>
      <c r="H39">
        <v>0.49</v>
      </c>
      <c r="I39">
        <v>0.11</v>
      </c>
      <c r="J39">
        <v>0.84</v>
      </c>
      <c r="K39">
        <v>0.46</v>
      </c>
      <c r="L39">
        <v>3.31</v>
      </c>
      <c r="M39">
        <v>7.0000000000000007E-2</v>
      </c>
      <c r="N39" s="1">
        <f t="shared" si="2"/>
        <v>5.28</v>
      </c>
    </row>
    <row r="40" spans="1:14" x14ac:dyDescent="0.3">
      <c r="A40" t="s">
        <v>32</v>
      </c>
      <c r="B40" t="s">
        <v>15</v>
      </c>
      <c r="C40">
        <v>664331</v>
      </c>
      <c r="D40">
        <v>18.21583</v>
      </c>
      <c r="E40">
        <v>-67.088329999999999</v>
      </c>
      <c r="F40" t="s">
        <v>16</v>
      </c>
      <c r="G40" t="s">
        <v>11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 s="1">
        <v>0</v>
      </c>
    </row>
    <row r="41" spans="1:14" x14ac:dyDescent="0.3">
      <c r="A41" t="s">
        <v>108</v>
      </c>
      <c r="B41" t="s">
        <v>15</v>
      </c>
      <c r="C41" t="s">
        <v>107</v>
      </c>
      <c r="D41">
        <v>18.14</v>
      </c>
      <c r="E41">
        <v>-67.150000000000006</v>
      </c>
      <c r="G41" t="s">
        <v>38</v>
      </c>
      <c r="H41">
        <v>0.05</v>
      </c>
      <c r="N41" s="1">
        <f>SUM(H41:M41)</f>
        <v>0.05</v>
      </c>
    </row>
    <row r="42" spans="1:14" x14ac:dyDescent="0.3">
      <c r="A42" t="s">
        <v>33</v>
      </c>
      <c r="B42" t="s">
        <v>15</v>
      </c>
      <c r="C42">
        <v>664614</v>
      </c>
      <c r="D42">
        <v>18.150500000000001</v>
      </c>
      <c r="E42">
        <v>-65.771900000000002</v>
      </c>
      <c r="F42" t="s">
        <v>16</v>
      </c>
      <c r="G42" t="s">
        <v>11</v>
      </c>
      <c r="H42">
        <v>0.17</v>
      </c>
      <c r="I42">
        <v>0.01</v>
      </c>
      <c r="J42">
        <v>2.0299999999999998</v>
      </c>
      <c r="K42">
        <v>1.87</v>
      </c>
      <c r="L42">
        <v>0.02</v>
      </c>
      <c r="M42">
        <v>0.22</v>
      </c>
      <c r="N42" s="1">
        <v>4.32</v>
      </c>
    </row>
    <row r="43" spans="1:14" x14ac:dyDescent="0.3">
      <c r="A43" t="s">
        <v>215</v>
      </c>
      <c r="B43" t="s">
        <v>15</v>
      </c>
      <c r="C43" t="s">
        <v>214</v>
      </c>
      <c r="D43">
        <v>18.496202</v>
      </c>
      <c r="E43">
        <v>-67.019101000000006</v>
      </c>
      <c r="G43" t="s">
        <v>161</v>
      </c>
      <c r="K43">
        <v>0</v>
      </c>
      <c r="M43">
        <v>0</v>
      </c>
      <c r="N43" s="1">
        <f t="shared" ref="N43:N61" si="3">SUM(H43:M43)</f>
        <v>0</v>
      </c>
    </row>
    <row r="44" spans="1:14" x14ac:dyDescent="0.3">
      <c r="A44" t="s">
        <v>213</v>
      </c>
      <c r="B44" t="s">
        <v>15</v>
      </c>
      <c r="C44" t="s">
        <v>212</v>
      </c>
      <c r="D44">
        <v>18.178229000000002</v>
      </c>
      <c r="E44">
        <v>-66.582570000000004</v>
      </c>
      <c r="G44" t="s">
        <v>161</v>
      </c>
      <c r="H44">
        <v>0.13</v>
      </c>
      <c r="I44">
        <v>0.08</v>
      </c>
      <c r="J44">
        <v>1.1000000000000001</v>
      </c>
      <c r="K44">
        <v>1.24</v>
      </c>
      <c r="L44">
        <v>2.02</v>
      </c>
      <c r="M44">
        <v>0.49</v>
      </c>
      <c r="N44" s="1">
        <f t="shared" si="3"/>
        <v>5.0600000000000005</v>
      </c>
    </row>
    <row r="45" spans="1:14" x14ac:dyDescent="0.3">
      <c r="A45" t="s">
        <v>102</v>
      </c>
      <c r="B45" t="s">
        <v>15</v>
      </c>
      <c r="C45" t="s">
        <v>101</v>
      </c>
      <c r="D45">
        <v>18.04</v>
      </c>
      <c r="E45">
        <v>-66.510000000000005</v>
      </c>
      <c r="G45" t="s">
        <v>38</v>
      </c>
      <c r="H45">
        <v>0</v>
      </c>
      <c r="I45">
        <v>0.03</v>
      </c>
      <c r="J45">
        <v>1.28</v>
      </c>
      <c r="K45">
        <v>0.81</v>
      </c>
      <c r="L45">
        <v>0.68</v>
      </c>
      <c r="N45" s="1">
        <f t="shared" si="3"/>
        <v>2.8000000000000003</v>
      </c>
    </row>
    <row r="46" spans="1:14" x14ac:dyDescent="0.3">
      <c r="A46" t="s">
        <v>211</v>
      </c>
      <c r="B46" t="s">
        <v>15</v>
      </c>
      <c r="C46" t="s">
        <v>210</v>
      </c>
      <c r="D46">
        <v>18.028079699999999</v>
      </c>
      <c r="E46">
        <v>-66.538335700000005</v>
      </c>
      <c r="G46" t="s">
        <v>161</v>
      </c>
      <c r="H46">
        <v>0</v>
      </c>
      <c r="I46">
        <v>0.53</v>
      </c>
      <c r="J46">
        <v>0.93</v>
      </c>
      <c r="K46">
        <v>0.24</v>
      </c>
      <c r="L46">
        <v>0</v>
      </c>
      <c r="M46">
        <v>0.04</v>
      </c>
      <c r="N46" s="1">
        <f t="shared" si="3"/>
        <v>1.74</v>
      </c>
    </row>
    <row r="47" spans="1:14" x14ac:dyDescent="0.3">
      <c r="A47" t="s">
        <v>100</v>
      </c>
      <c r="B47" t="s">
        <v>15</v>
      </c>
      <c r="C47" t="s">
        <v>99</v>
      </c>
      <c r="D47">
        <v>18.09</v>
      </c>
      <c r="E47">
        <v>-66.5</v>
      </c>
      <c r="G47" t="s">
        <v>38</v>
      </c>
      <c r="H47">
        <v>0</v>
      </c>
      <c r="J47">
        <v>0.16</v>
      </c>
      <c r="K47">
        <v>0.71</v>
      </c>
      <c r="L47">
        <v>0.14000000000000001</v>
      </c>
      <c r="M47">
        <v>0.97</v>
      </c>
      <c r="N47" s="1">
        <f t="shared" si="3"/>
        <v>1.98</v>
      </c>
    </row>
    <row r="48" spans="1:14" x14ac:dyDescent="0.3">
      <c r="A48" t="s">
        <v>59</v>
      </c>
      <c r="B48" t="s">
        <v>15</v>
      </c>
      <c r="C48" t="s">
        <v>58</v>
      </c>
      <c r="D48">
        <v>18.100000000000001</v>
      </c>
      <c r="E48">
        <v>-66.489999999999995</v>
      </c>
      <c r="G48" t="s">
        <v>38</v>
      </c>
      <c r="H48">
        <v>0</v>
      </c>
      <c r="J48">
        <v>0.82</v>
      </c>
      <c r="K48">
        <v>0.65</v>
      </c>
      <c r="L48">
        <v>0.04</v>
      </c>
      <c r="M48">
        <v>0.15</v>
      </c>
      <c r="N48" s="1">
        <f t="shared" si="3"/>
        <v>1.66</v>
      </c>
    </row>
    <row r="49" spans="1:14" x14ac:dyDescent="0.3">
      <c r="A49" t="s">
        <v>104</v>
      </c>
      <c r="B49" t="s">
        <v>15</v>
      </c>
      <c r="C49" t="s">
        <v>103</v>
      </c>
      <c r="D49">
        <v>18.226400000000002</v>
      </c>
      <c r="E49">
        <v>-65.9114</v>
      </c>
      <c r="F49" t="s">
        <v>16</v>
      </c>
      <c r="G49" t="s">
        <v>38</v>
      </c>
      <c r="H49">
        <v>0.04</v>
      </c>
      <c r="I49">
        <v>0.02</v>
      </c>
      <c r="J49">
        <v>1.27</v>
      </c>
      <c r="K49">
        <v>0.74</v>
      </c>
      <c r="L49">
        <v>2.44</v>
      </c>
      <c r="M49">
        <v>0.42</v>
      </c>
      <c r="N49" s="1">
        <f t="shared" si="3"/>
        <v>4.93</v>
      </c>
    </row>
    <row r="50" spans="1:14" x14ac:dyDescent="0.3">
      <c r="A50" t="s">
        <v>209</v>
      </c>
      <c r="B50" t="s">
        <v>15</v>
      </c>
      <c r="C50" t="s">
        <v>208</v>
      </c>
      <c r="D50">
        <v>18.222828</v>
      </c>
      <c r="E50">
        <v>-65.916089999999997</v>
      </c>
      <c r="G50" t="s">
        <v>161</v>
      </c>
      <c r="H50">
        <v>0.06</v>
      </c>
      <c r="I50">
        <v>0.04</v>
      </c>
      <c r="J50">
        <v>1.54</v>
      </c>
      <c r="K50">
        <v>0.91</v>
      </c>
      <c r="L50">
        <v>1.9</v>
      </c>
      <c r="M50">
        <v>0.45</v>
      </c>
      <c r="N50" s="1">
        <f t="shared" si="3"/>
        <v>4.9000000000000004</v>
      </c>
    </row>
    <row r="51" spans="1:14" x14ac:dyDescent="0.3">
      <c r="A51" t="s">
        <v>52</v>
      </c>
      <c r="B51" t="s">
        <v>15</v>
      </c>
      <c r="C51" t="s">
        <v>51</v>
      </c>
      <c r="D51">
        <v>18.21</v>
      </c>
      <c r="E51">
        <v>-65.930000000000007</v>
      </c>
      <c r="G51" t="s">
        <v>38</v>
      </c>
      <c r="H51">
        <v>7.0000000000000007E-2</v>
      </c>
      <c r="I51">
        <v>0.02</v>
      </c>
      <c r="J51">
        <v>1.63</v>
      </c>
      <c r="K51">
        <v>0.62</v>
      </c>
      <c r="M51">
        <v>0.5</v>
      </c>
      <c r="N51" s="1">
        <f t="shared" si="3"/>
        <v>2.84</v>
      </c>
    </row>
    <row r="52" spans="1:14" x14ac:dyDescent="0.3">
      <c r="A52" t="s">
        <v>50</v>
      </c>
      <c r="B52" t="s">
        <v>15</v>
      </c>
      <c r="C52" t="s">
        <v>49</v>
      </c>
      <c r="D52">
        <v>18.16</v>
      </c>
      <c r="E52">
        <v>-65.91</v>
      </c>
      <c r="G52" t="s">
        <v>38</v>
      </c>
      <c r="H52">
        <v>0.13</v>
      </c>
      <c r="J52">
        <v>2.0499999999999998</v>
      </c>
      <c r="K52">
        <v>0.69</v>
      </c>
      <c r="L52">
        <v>0.38</v>
      </c>
      <c r="M52">
        <v>0.01</v>
      </c>
      <c r="N52" s="1">
        <f t="shared" si="3"/>
        <v>3.2599999999999993</v>
      </c>
    </row>
    <row r="53" spans="1:14" x14ac:dyDescent="0.3">
      <c r="A53" t="s">
        <v>112</v>
      </c>
      <c r="B53" t="s">
        <v>15</v>
      </c>
      <c r="C53" t="s">
        <v>111</v>
      </c>
      <c r="D53">
        <v>18.2</v>
      </c>
      <c r="E53">
        <v>-65.83</v>
      </c>
      <c r="G53" t="s">
        <v>38</v>
      </c>
      <c r="H53">
        <v>0.12</v>
      </c>
      <c r="I53">
        <v>0.01</v>
      </c>
      <c r="J53">
        <v>0.03</v>
      </c>
      <c r="M53">
        <v>0.32</v>
      </c>
      <c r="N53" s="1">
        <f t="shared" si="3"/>
        <v>0.48</v>
      </c>
    </row>
    <row r="54" spans="1:14" x14ac:dyDescent="0.3">
      <c r="A54" t="s">
        <v>114</v>
      </c>
      <c r="B54" t="s">
        <v>15</v>
      </c>
      <c r="C54" t="s">
        <v>113</v>
      </c>
      <c r="D54">
        <v>18.25</v>
      </c>
      <c r="E54">
        <v>-65.83</v>
      </c>
      <c r="G54" t="s">
        <v>38</v>
      </c>
      <c r="H54">
        <v>0.2</v>
      </c>
      <c r="I54">
        <v>0.11</v>
      </c>
      <c r="J54">
        <v>1.89</v>
      </c>
      <c r="K54">
        <v>0.4</v>
      </c>
      <c r="L54">
        <v>1.96</v>
      </c>
      <c r="M54">
        <v>0.47</v>
      </c>
      <c r="N54" s="1">
        <f t="shared" si="3"/>
        <v>5.0299999999999994</v>
      </c>
    </row>
    <row r="55" spans="1:14" x14ac:dyDescent="0.3">
      <c r="A55" t="s">
        <v>207</v>
      </c>
      <c r="B55" t="s">
        <v>15</v>
      </c>
      <c r="C55" t="s">
        <v>206</v>
      </c>
      <c r="D55">
        <v>18.042387999999999</v>
      </c>
      <c r="E55">
        <v>-67.027619999999999</v>
      </c>
      <c r="G55" t="s">
        <v>161</v>
      </c>
      <c r="H55">
        <v>0.23</v>
      </c>
      <c r="I55">
        <v>0</v>
      </c>
      <c r="J55">
        <v>0.02</v>
      </c>
      <c r="K55">
        <v>0</v>
      </c>
      <c r="L55">
        <v>0</v>
      </c>
      <c r="M55">
        <v>0</v>
      </c>
      <c r="N55" s="1">
        <f t="shared" si="3"/>
        <v>0.25</v>
      </c>
    </row>
    <row r="56" spans="1:14" x14ac:dyDescent="0.3">
      <c r="A56" t="s">
        <v>98</v>
      </c>
      <c r="B56" t="s">
        <v>15</v>
      </c>
      <c r="C56" t="s">
        <v>97</v>
      </c>
      <c r="D56">
        <v>18.29</v>
      </c>
      <c r="E56">
        <v>-66.87</v>
      </c>
      <c r="G56" t="s">
        <v>38</v>
      </c>
      <c r="H56">
        <v>0.16</v>
      </c>
      <c r="I56">
        <v>0.17</v>
      </c>
      <c r="J56">
        <v>0.11</v>
      </c>
      <c r="K56">
        <v>0.01</v>
      </c>
      <c r="M56">
        <v>0.39</v>
      </c>
      <c r="N56" s="1">
        <f t="shared" si="3"/>
        <v>0.84000000000000008</v>
      </c>
    </row>
    <row r="57" spans="1:14" x14ac:dyDescent="0.3">
      <c r="A57" t="s">
        <v>205</v>
      </c>
      <c r="B57" t="s">
        <v>15</v>
      </c>
      <c r="C57" t="s">
        <v>204</v>
      </c>
      <c r="D57">
        <v>18.273292000000001</v>
      </c>
      <c r="E57">
        <v>-66.888018000000002</v>
      </c>
      <c r="G57" t="s">
        <v>161</v>
      </c>
      <c r="H57">
        <v>0.2</v>
      </c>
      <c r="I57">
        <v>0.22</v>
      </c>
      <c r="J57">
        <v>0.75</v>
      </c>
      <c r="K57">
        <v>0.01</v>
      </c>
      <c r="L57">
        <v>0</v>
      </c>
      <c r="M57">
        <v>0.35</v>
      </c>
      <c r="N57" s="1">
        <f t="shared" si="3"/>
        <v>1.5299999999999998</v>
      </c>
    </row>
    <row r="58" spans="1:14" x14ac:dyDescent="0.3">
      <c r="A58" t="s">
        <v>203</v>
      </c>
      <c r="B58" t="s">
        <v>15</v>
      </c>
      <c r="C58" t="s">
        <v>202</v>
      </c>
      <c r="D58">
        <v>18.32253</v>
      </c>
      <c r="E58">
        <v>-66.869290000000007</v>
      </c>
      <c r="G58" t="s">
        <v>161</v>
      </c>
      <c r="H58">
        <v>0.33</v>
      </c>
      <c r="I58">
        <v>0.2</v>
      </c>
      <c r="J58">
        <v>0.14000000000000001</v>
      </c>
      <c r="K58">
        <v>0.02</v>
      </c>
      <c r="L58">
        <v>0</v>
      </c>
      <c r="M58">
        <v>0.32</v>
      </c>
      <c r="N58" s="1">
        <f t="shared" si="3"/>
        <v>1.01</v>
      </c>
    </row>
    <row r="59" spans="1:14" x14ac:dyDescent="0.3">
      <c r="A59" t="s">
        <v>201</v>
      </c>
      <c r="B59" t="s">
        <v>15</v>
      </c>
      <c r="C59" t="s">
        <v>200</v>
      </c>
      <c r="D59">
        <v>18.256316999999999</v>
      </c>
      <c r="E59">
        <v>-67.003462999999996</v>
      </c>
      <c r="G59" t="s">
        <v>161</v>
      </c>
      <c r="H59">
        <v>0.02</v>
      </c>
      <c r="I59">
        <v>0.06</v>
      </c>
      <c r="J59">
        <v>0.25</v>
      </c>
      <c r="K59">
        <v>0</v>
      </c>
      <c r="L59">
        <v>0</v>
      </c>
      <c r="M59">
        <v>0</v>
      </c>
      <c r="N59" s="1">
        <f t="shared" si="3"/>
        <v>0.33</v>
      </c>
    </row>
    <row r="60" spans="1:14" x14ac:dyDescent="0.3">
      <c r="A60" t="s">
        <v>169</v>
      </c>
      <c r="B60" t="s">
        <v>15</v>
      </c>
      <c r="C60" t="s">
        <v>168</v>
      </c>
      <c r="D60">
        <v>18.435600000000001</v>
      </c>
      <c r="E60">
        <v>-66.1678</v>
      </c>
      <c r="G60" t="s">
        <v>161</v>
      </c>
      <c r="H60">
        <v>0</v>
      </c>
      <c r="J60">
        <v>0</v>
      </c>
      <c r="K60">
        <v>0</v>
      </c>
      <c r="L60">
        <v>0</v>
      </c>
      <c r="M60">
        <v>0</v>
      </c>
      <c r="N60" s="1">
        <f t="shared" si="3"/>
        <v>0</v>
      </c>
    </row>
    <row r="61" spans="1:14" x14ac:dyDescent="0.3">
      <c r="A61" t="s">
        <v>199</v>
      </c>
      <c r="B61" t="s">
        <v>15</v>
      </c>
      <c r="C61" t="s">
        <v>198</v>
      </c>
      <c r="D61">
        <v>18.33362</v>
      </c>
      <c r="E61">
        <v>-65.717219</v>
      </c>
      <c r="G61" t="s">
        <v>161</v>
      </c>
      <c r="H61">
        <v>0.51</v>
      </c>
      <c r="I61">
        <v>0.52</v>
      </c>
      <c r="J61">
        <v>0.84</v>
      </c>
      <c r="K61">
        <v>0.76</v>
      </c>
      <c r="L61">
        <v>0.43</v>
      </c>
      <c r="M61">
        <v>2.33</v>
      </c>
      <c r="N61" s="1">
        <f t="shared" si="3"/>
        <v>5.3900000000000006</v>
      </c>
    </row>
    <row r="62" spans="1:14" x14ac:dyDescent="0.3">
      <c r="A62" t="s">
        <v>27</v>
      </c>
      <c r="B62" t="s">
        <v>15</v>
      </c>
      <c r="C62" t="s">
        <v>88</v>
      </c>
      <c r="D62">
        <v>18.430800000000001</v>
      </c>
      <c r="E62">
        <v>-66.466099999999997</v>
      </c>
      <c r="F62" t="s">
        <v>16</v>
      </c>
      <c r="G62" t="s">
        <v>11</v>
      </c>
      <c r="H62">
        <v>0.8</v>
      </c>
      <c r="I62" t="s">
        <v>13</v>
      </c>
      <c r="J62" t="s">
        <v>13</v>
      </c>
      <c r="K62">
        <v>0.05</v>
      </c>
      <c r="L62">
        <v>0.11</v>
      </c>
      <c r="M62">
        <v>1.29</v>
      </c>
      <c r="N62" s="1">
        <v>2.25</v>
      </c>
    </row>
    <row r="63" spans="1:14" x14ac:dyDescent="0.3">
      <c r="A63" t="s">
        <v>92</v>
      </c>
      <c r="B63" t="s">
        <v>15</v>
      </c>
      <c r="C63" t="s">
        <v>91</v>
      </c>
      <c r="D63">
        <v>18.170000000000002</v>
      </c>
      <c r="E63">
        <v>-66.98</v>
      </c>
      <c r="G63" t="s">
        <v>38</v>
      </c>
      <c r="K63">
        <v>0.26</v>
      </c>
      <c r="L63">
        <v>0</v>
      </c>
      <c r="M63">
        <v>0.46</v>
      </c>
      <c r="N63" s="1">
        <f>SUM(H63:M63)</f>
        <v>0.72</v>
      </c>
    </row>
    <row r="64" spans="1:14" x14ac:dyDescent="0.3">
      <c r="A64" t="s">
        <v>85</v>
      </c>
      <c r="B64" t="s">
        <v>15</v>
      </c>
      <c r="C64" t="s">
        <v>84</v>
      </c>
      <c r="D64">
        <v>18.1511</v>
      </c>
      <c r="E64">
        <v>-66.988799999999998</v>
      </c>
      <c r="F64" t="s">
        <v>16</v>
      </c>
      <c r="G64" t="s">
        <v>38</v>
      </c>
      <c r="K64">
        <v>0.26</v>
      </c>
      <c r="L64">
        <v>0.55000000000000004</v>
      </c>
      <c r="M64">
        <v>0.3</v>
      </c>
      <c r="N64" s="1">
        <f>SUM(H64:M64)</f>
        <v>1.1100000000000001</v>
      </c>
    </row>
    <row r="65" spans="1:14" x14ac:dyDescent="0.3">
      <c r="A65" t="s">
        <v>18</v>
      </c>
      <c r="B65" t="s">
        <v>15</v>
      </c>
      <c r="C65">
        <v>665911</v>
      </c>
      <c r="D65">
        <v>18.172499999999999</v>
      </c>
      <c r="E65">
        <v>-66.987200000000001</v>
      </c>
      <c r="F65" t="s">
        <v>16</v>
      </c>
      <c r="G65" t="s">
        <v>11</v>
      </c>
      <c r="H65" t="s">
        <v>13</v>
      </c>
      <c r="I65" t="s">
        <v>13</v>
      </c>
      <c r="J65" t="s">
        <v>13</v>
      </c>
      <c r="K65">
        <v>0.26</v>
      </c>
      <c r="L65">
        <v>0</v>
      </c>
      <c r="M65">
        <v>0.46</v>
      </c>
      <c r="N65" s="1">
        <v>0.72</v>
      </c>
    </row>
    <row r="66" spans="1:14" x14ac:dyDescent="0.3">
      <c r="A66" t="s">
        <v>90</v>
      </c>
      <c r="B66" t="s">
        <v>15</v>
      </c>
      <c r="C66" t="s">
        <v>89</v>
      </c>
      <c r="D66">
        <v>18.16</v>
      </c>
      <c r="E66">
        <v>-67.08</v>
      </c>
      <c r="G66" t="s">
        <v>38</v>
      </c>
      <c r="H66">
        <v>0.01</v>
      </c>
      <c r="I66">
        <v>0.02</v>
      </c>
      <c r="J66">
        <v>0.02</v>
      </c>
      <c r="N66" s="1">
        <f t="shared" ref="N66:N72" si="4">SUM(H66:M66)</f>
        <v>0.05</v>
      </c>
    </row>
    <row r="67" spans="1:14" x14ac:dyDescent="0.3">
      <c r="A67" t="s">
        <v>197</v>
      </c>
      <c r="B67" t="s">
        <v>15</v>
      </c>
      <c r="C67" t="s">
        <v>196</v>
      </c>
      <c r="D67">
        <v>18.217040000000001</v>
      </c>
      <c r="E67">
        <v>-67.116726</v>
      </c>
      <c r="G67" t="s">
        <v>161</v>
      </c>
      <c r="H67">
        <v>0</v>
      </c>
      <c r="I67">
        <v>0.05</v>
      </c>
      <c r="J67">
        <v>0</v>
      </c>
      <c r="K67">
        <v>0</v>
      </c>
      <c r="L67">
        <v>0</v>
      </c>
      <c r="M67">
        <v>0</v>
      </c>
      <c r="N67" s="1">
        <f t="shared" si="4"/>
        <v>0.05</v>
      </c>
    </row>
    <row r="68" spans="1:14" x14ac:dyDescent="0.3">
      <c r="A68" t="s">
        <v>195</v>
      </c>
      <c r="B68" t="s">
        <v>15</v>
      </c>
      <c r="C68" t="s">
        <v>194</v>
      </c>
      <c r="D68">
        <v>18.393191000000002</v>
      </c>
      <c r="E68">
        <v>-67.106911999999994</v>
      </c>
      <c r="G68" t="s">
        <v>161</v>
      </c>
      <c r="H68">
        <v>0.23</v>
      </c>
      <c r="I68">
        <v>0.11</v>
      </c>
      <c r="K68">
        <v>0.11</v>
      </c>
      <c r="L68">
        <v>0</v>
      </c>
      <c r="M68">
        <v>0</v>
      </c>
      <c r="N68" s="1">
        <f t="shared" si="4"/>
        <v>0.45</v>
      </c>
    </row>
    <row r="69" spans="1:14" x14ac:dyDescent="0.3">
      <c r="A69" t="s">
        <v>87</v>
      </c>
      <c r="B69" t="s">
        <v>15</v>
      </c>
      <c r="C69" t="s">
        <v>86</v>
      </c>
      <c r="D69">
        <v>18.36</v>
      </c>
      <c r="E69">
        <v>-67.08</v>
      </c>
      <c r="G69" t="s">
        <v>38</v>
      </c>
      <c r="H69">
        <v>0.05</v>
      </c>
      <c r="I69">
        <v>0.05</v>
      </c>
      <c r="J69">
        <v>7.0000000000000007E-2</v>
      </c>
      <c r="L69">
        <v>0</v>
      </c>
      <c r="M69">
        <v>0</v>
      </c>
      <c r="N69" s="1">
        <f t="shared" si="4"/>
        <v>0.17</v>
      </c>
    </row>
    <row r="70" spans="1:14" x14ac:dyDescent="0.3">
      <c r="A70" t="s">
        <v>83</v>
      </c>
      <c r="B70" t="s">
        <v>15</v>
      </c>
      <c r="C70" t="s">
        <v>82</v>
      </c>
      <c r="D70">
        <v>18.239999999999998</v>
      </c>
      <c r="E70">
        <v>-65.790000000000006</v>
      </c>
      <c r="G70" t="s">
        <v>38</v>
      </c>
      <c r="H70">
        <v>0.2</v>
      </c>
      <c r="K70">
        <v>2.61</v>
      </c>
      <c r="L70">
        <v>0.9</v>
      </c>
      <c r="M70">
        <v>0.96</v>
      </c>
      <c r="N70" s="1">
        <f t="shared" si="4"/>
        <v>4.67</v>
      </c>
    </row>
    <row r="71" spans="1:14" x14ac:dyDescent="0.3">
      <c r="A71" t="s">
        <v>81</v>
      </c>
      <c r="B71" t="s">
        <v>15</v>
      </c>
      <c r="C71" t="s">
        <v>80</v>
      </c>
      <c r="D71">
        <v>18.28</v>
      </c>
      <c r="E71">
        <v>-65.790000000000006</v>
      </c>
      <c r="G71" t="s">
        <v>38</v>
      </c>
      <c r="H71">
        <v>1.02</v>
      </c>
      <c r="I71">
        <v>0.18</v>
      </c>
      <c r="J71">
        <v>1.34</v>
      </c>
      <c r="K71">
        <v>0.37</v>
      </c>
      <c r="L71">
        <v>0.63</v>
      </c>
      <c r="M71">
        <v>0.45</v>
      </c>
      <c r="N71" s="1">
        <f t="shared" si="4"/>
        <v>3.99</v>
      </c>
    </row>
    <row r="72" spans="1:14" x14ac:dyDescent="0.3">
      <c r="A72" t="s">
        <v>79</v>
      </c>
      <c r="B72" t="s">
        <v>15</v>
      </c>
      <c r="C72" t="s">
        <v>78</v>
      </c>
      <c r="D72">
        <v>18.2</v>
      </c>
      <c r="E72">
        <v>-66.48</v>
      </c>
      <c r="G72" t="s">
        <v>38</v>
      </c>
      <c r="H72">
        <v>0.88</v>
      </c>
      <c r="I72">
        <v>0.23</v>
      </c>
      <c r="K72">
        <v>0.56000000000000005</v>
      </c>
      <c r="L72">
        <v>1.64</v>
      </c>
      <c r="M72">
        <v>0.95</v>
      </c>
      <c r="N72" s="1">
        <f t="shared" si="4"/>
        <v>4.26</v>
      </c>
    </row>
    <row r="73" spans="1:14" x14ac:dyDescent="0.3">
      <c r="A73" t="s">
        <v>31</v>
      </c>
      <c r="B73" t="s">
        <v>15</v>
      </c>
      <c r="C73">
        <v>666725</v>
      </c>
      <c r="D73">
        <v>18.3169</v>
      </c>
      <c r="E73">
        <v>-65.866299999999995</v>
      </c>
      <c r="F73" t="s">
        <v>16</v>
      </c>
      <c r="G73" t="s">
        <v>11</v>
      </c>
      <c r="H73">
        <v>2.17</v>
      </c>
      <c r="I73">
        <v>0.42</v>
      </c>
      <c r="J73">
        <v>0.96</v>
      </c>
      <c r="K73">
        <v>1.29</v>
      </c>
      <c r="L73">
        <v>0.77</v>
      </c>
      <c r="M73">
        <v>0.23</v>
      </c>
      <c r="N73" s="1">
        <v>5.84</v>
      </c>
    </row>
    <row r="74" spans="1:14" x14ac:dyDescent="0.3">
      <c r="A74" t="s">
        <v>30</v>
      </c>
      <c r="B74" t="s">
        <v>15</v>
      </c>
      <c r="C74">
        <v>666730</v>
      </c>
      <c r="D74">
        <v>18.384899999999998</v>
      </c>
      <c r="E74">
        <v>-66.430000000000007</v>
      </c>
      <c r="F74" t="s">
        <v>16</v>
      </c>
      <c r="G74" t="s">
        <v>11</v>
      </c>
      <c r="H74">
        <v>1.43</v>
      </c>
      <c r="I74">
        <v>0.43</v>
      </c>
      <c r="J74">
        <v>0.28000000000000003</v>
      </c>
      <c r="K74">
        <v>1.18</v>
      </c>
      <c r="L74">
        <v>0.15</v>
      </c>
      <c r="M74">
        <v>0.83</v>
      </c>
      <c r="N74" s="1">
        <v>4.3</v>
      </c>
    </row>
    <row r="75" spans="1:14" x14ac:dyDescent="0.3">
      <c r="A75" t="s">
        <v>21</v>
      </c>
      <c r="B75" t="s">
        <v>15</v>
      </c>
      <c r="C75">
        <v>666805</v>
      </c>
      <c r="D75">
        <v>18.265000000000001</v>
      </c>
      <c r="E75">
        <v>-65.720799999999997</v>
      </c>
      <c r="F75" t="s">
        <v>16</v>
      </c>
      <c r="G75" t="s">
        <v>11</v>
      </c>
      <c r="H75">
        <v>0.45</v>
      </c>
      <c r="I75">
        <v>2.83</v>
      </c>
      <c r="J75">
        <v>2</v>
      </c>
      <c r="K75">
        <v>0.48</v>
      </c>
      <c r="L75">
        <v>0.39</v>
      </c>
      <c r="M75">
        <v>0.32</v>
      </c>
      <c r="N75" s="1">
        <v>6.47</v>
      </c>
    </row>
    <row r="76" spans="1:14" x14ac:dyDescent="0.3">
      <c r="A76" t="s">
        <v>77</v>
      </c>
      <c r="B76" t="s">
        <v>15</v>
      </c>
      <c r="C76" t="s">
        <v>76</v>
      </c>
      <c r="D76">
        <v>18.02</v>
      </c>
      <c r="E76">
        <v>-66.010000000000005</v>
      </c>
      <c r="G76" t="s">
        <v>38</v>
      </c>
      <c r="H76">
        <v>0</v>
      </c>
      <c r="I76">
        <v>0</v>
      </c>
      <c r="J76">
        <v>2.71</v>
      </c>
      <c r="K76">
        <v>0.68</v>
      </c>
      <c r="L76">
        <v>0.01</v>
      </c>
      <c r="M76">
        <v>0.2</v>
      </c>
      <c r="N76" s="1">
        <f t="shared" ref="N76:N89" si="5">SUM(H76:M76)</f>
        <v>3.6</v>
      </c>
    </row>
    <row r="77" spans="1:14" x14ac:dyDescent="0.3">
      <c r="A77" t="s">
        <v>75</v>
      </c>
      <c r="B77" t="s">
        <v>15</v>
      </c>
      <c r="C77" t="s">
        <v>74</v>
      </c>
      <c r="D77">
        <v>18.03</v>
      </c>
      <c r="E77">
        <v>-66.03</v>
      </c>
      <c r="G77" t="s">
        <v>38</v>
      </c>
      <c r="H77">
        <v>0.01</v>
      </c>
      <c r="I77">
        <v>0</v>
      </c>
      <c r="J77">
        <v>3.03</v>
      </c>
      <c r="K77">
        <v>0.79</v>
      </c>
      <c r="M77">
        <v>0.5</v>
      </c>
      <c r="N77" s="1">
        <f t="shared" si="5"/>
        <v>4.33</v>
      </c>
    </row>
    <row r="78" spans="1:14" x14ac:dyDescent="0.3">
      <c r="A78" t="s">
        <v>187</v>
      </c>
      <c r="B78" t="s">
        <v>15</v>
      </c>
      <c r="C78" t="s">
        <v>186</v>
      </c>
      <c r="D78">
        <v>18.01247</v>
      </c>
      <c r="E78">
        <v>-66.587400000000002</v>
      </c>
      <c r="G78" t="s">
        <v>161</v>
      </c>
      <c r="J78">
        <v>1.1200000000000001</v>
      </c>
      <c r="N78" s="1">
        <f t="shared" si="5"/>
        <v>1.1200000000000001</v>
      </c>
    </row>
    <row r="79" spans="1:14" x14ac:dyDescent="0.3">
      <c r="A79" t="s">
        <v>191</v>
      </c>
      <c r="B79" t="s">
        <v>15</v>
      </c>
      <c r="C79" t="s">
        <v>190</v>
      </c>
      <c r="D79">
        <v>18.031824</v>
      </c>
      <c r="E79">
        <v>-66.599560999999994</v>
      </c>
      <c r="G79" t="s">
        <v>161</v>
      </c>
      <c r="H79">
        <v>0.1</v>
      </c>
      <c r="I79">
        <v>0.85</v>
      </c>
      <c r="J79">
        <v>0.5</v>
      </c>
      <c r="K79">
        <v>0</v>
      </c>
      <c r="L79">
        <v>0</v>
      </c>
      <c r="M79">
        <v>0.18</v>
      </c>
      <c r="N79" s="1">
        <f t="shared" si="5"/>
        <v>1.63</v>
      </c>
    </row>
    <row r="80" spans="1:14" x14ac:dyDescent="0.3">
      <c r="A80" t="s">
        <v>183</v>
      </c>
      <c r="B80" t="s">
        <v>15</v>
      </c>
      <c r="C80" t="s">
        <v>182</v>
      </c>
      <c r="D80">
        <v>17.992265</v>
      </c>
      <c r="E80">
        <v>-66.66207</v>
      </c>
      <c r="G80" t="s">
        <v>161</v>
      </c>
      <c r="H80">
        <v>0</v>
      </c>
      <c r="I80">
        <v>0</v>
      </c>
      <c r="J80">
        <v>0.4</v>
      </c>
      <c r="K80">
        <v>0.1</v>
      </c>
      <c r="L80">
        <v>0</v>
      </c>
      <c r="M80">
        <v>0</v>
      </c>
      <c r="N80" s="1">
        <f t="shared" si="5"/>
        <v>0.5</v>
      </c>
    </row>
    <row r="81" spans="1:14" x14ac:dyDescent="0.3">
      <c r="A81" t="s">
        <v>189</v>
      </c>
      <c r="B81" t="s">
        <v>15</v>
      </c>
      <c r="C81" t="s">
        <v>188</v>
      </c>
      <c r="D81">
        <v>18.047446999999998</v>
      </c>
      <c r="E81">
        <v>-66.651432</v>
      </c>
      <c r="G81" t="s">
        <v>161</v>
      </c>
      <c r="H81">
        <v>0.14000000000000001</v>
      </c>
      <c r="I81">
        <v>0.02</v>
      </c>
      <c r="J81">
        <v>1</v>
      </c>
      <c r="K81">
        <v>0.2</v>
      </c>
      <c r="L81">
        <v>0</v>
      </c>
      <c r="M81">
        <v>0</v>
      </c>
      <c r="N81" s="1">
        <f t="shared" si="5"/>
        <v>1.3599999999999999</v>
      </c>
    </row>
    <row r="82" spans="1:14" x14ac:dyDescent="0.3">
      <c r="A82" t="s">
        <v>71</v>
      </c>
      <c r="B82" t="s">
        <v>15</v>
      </c>
      <c r="C82" t="s">
        <v>70</v>
      </c>
      <c r="D82">
        <v>18.079999999999998</v>
      </c>
      <c r="E82">
        <v>-66.58</v>
      </c>
      <c r="G82" t="s">
        <v>38</v>
      </c>
      <c r="I82">
        <v>0.02</v>
      </c>
      <c r="J82">
        <v>0.94</v>
      </c>
      <c r="K82">
        <v>2.04</v>
      </c>
      <c r="L82">
        <v>0.48</v>
      </c>
      <c r="N82" s="1">
        <f t="shared" si="5"/>
        <v>3.48</v>
      </c>
    </row>
    <row r="83" spans="1:14" x14ac:dyDescent="0.3">
      <c r="A83" t="s">
        <v>106</v>
      </c>
      <c r="B83" t="s">
        <v>15</v>
      </c>
      <c r="C83" t="s">
        <v>105</v>
      </c>
      <c r="D83">
        <v>18.09</v>
      </c>
      <c r="E83">
        <v>-66.56</v>
      </c>
      <c r="G83" t="s">
        <v>38</v>
      </c>
      <c r="H83">
        <v>0.01</v>
      </c>
      <c r="J83">
        <v>0</v>
      </c>
      <c r="N83" s="1">
        <f t="shared" si="5"/>
        <v>0.01</v>
      </c>
    </row>
    <row r="84" spans="1:14" x14ac:dyDescent="0.3">
      <c r="A84" t="s">
        <v>69</v>
      </c>
      <c r="B84" t="s">
        <v>15</v>
      </c>
      <c r="C84" t="s">
        <v>68</v>
      </c>
      <c r="D84">
        <v>18.100000000000001</v>
      </c>
      <c r="E84">
        <v>-66.64</v>
      </c>
      <c r="G84" t="s">
        <v>38</v>
      </c>
      <c r="I84">
        <v>0.02</v>
      </c>
      <c r="J84">
        <v>0.57999999999999996</v>
      </c>
      <c r="K84">
        <v>0.91</v>
      </c>
      <c r="L84">
        <v>0.01</v>
      </c>
      <c r="M84">
        <v>0.68</v>
      </c>
      <c r="N84" s="1">
        <f t="shared" si="5"/>
        <v>2.2000000000000002</v>
      </c>
    </row>
    <row r="85" spans="1:14" x14ac:dyDescent="0.3">
      <c r="A85" t="s">
        <v>185</v>
      </c>
      <c r="B85" t="s">
        <v>15</v>
      </c>
      <c r="C85" t="s">
        <v>184</v>
      </c>
      <c r="D85">
        <v>18.103909999999999</v>
      </c>
      <c r="E85">
        <v>-66.61542</v>
      </c>
      <c r="G85" t="s">
        <v>161</v>
      </c>
      <c r="H85">
        <v>0</v>
      </c>
      <c r="J85">
        <v>0.45</v>
      </c>
      <c r="K85">
        <v>0.53</v>
      </c>
      <c r="L85">
        <v>0.01</v>
      </c>
      <c r="M85">
        <v>1.02</v>
      </c>
      <c r="N85" s="1">
        <f t="shared" si="5"/>
        <v>2.0099999999999998</v>
      </c>
    </row>
    <row r="86" spans="1:14" x14ac:dyDescent="0.3">
      <c r="A86" t="s">
        <v>181</v>
      </c>
      <c r="B86" t="s">
        <v>15</v>
      </c>
      <c r="C86" t="s">
        <v>180</v>
      </c>
      <c r="D86">
        <v>18.459060399999998</v>
      </c>
      <c r="E86">
        <v>-66.919409700000003</v>
      </c>
      <c r="G86" t="s">
        <v>161</v>
      </c>
      <c r="H86">
        <v>0.23</v>
      </c>
      <c r="I86">
        <v>0.25</v>
      </c>
      <c r="J86">
        <v>0.06</v>
      </c>
      <c r="K86">
        <v>0</v>
      </c>
      <c r="L86">
        <v>0</v>
      </c>
      <c r="M86">
        <v>0</v>
      </c>
      <c r="N86" s="1">
        <f t="shared" si="5"/>
        <v>0.54</v>
      </c>
    </row>
    <row r="87" spans="1:14" x14ac:dyDescent="0.3">
      <c r="A87" t="s">
        <v>25</v>
      </c>
      <c r="B87" t="s">
        <v>15</v>
      </c>
      <c r="C87" t="s">
        <v>67</v>
      </c>
      <c r="D87">
        <v>18.337499999999999</v>
      </c>
      <c r="E87">
        <v>-67.249700000000004</v>
      </c>
      <c r="F87" t="s">
        <v>16</v>
      </c>
      <c r="G87" t="s">
        <v>38</v>
      </c>
      <c r="K87">
        <v>0.06</v>
      </c>
      <c r="M87">
        <v>0</v>
      </c>
      <c r="N87" s="1">
        <f t="shared" si="5"/>
        <v>0.06</v>
      </c>
    </row>
    <row r="88" spans="1:14" x14ac:dyDescent="0.3">
      <c r="A88" t="s">
        <v>179</v>
      </c>
      <c r="B88" t="s">
        <v>15</v>
      </c>
      <c r="C88" t="s">
        <v>178</v>
      </c>
      <c r="D88">
        <v>18.362667999999999</v>
      </c>
      <c r="E88">
        <v>-67.249746999999999</v>
      </c>
      <c r="G88" t="s">
        <v>161</v>
      </c>
      <c r="H88">
        <v>0.04</v>
      </c>
      <c r="I88">
        <v>0.14000000000000001</v>
      </c>
      <c r="J88">
        <v>0.03</v>
      </c>
      <c r="K88">
        <v>0.01</v>
      </c>
      <c r="L88">
        <v>0</v>
      </c>
      <c r="M88">
        <v>0</v>
      </c>
      <c r="N88" s="1">
        <f t="shared" si="5"/>
        <v>0.22000000000000003</v>
      </c>
    </row>
    <row r="89" spans="1:14" x14ac:dyDescent="0.3">
      <c r="A89" t="s">
        <v>177</v>
      </c>
      <c r="B89" t="s">
        <v>15</v>
      </c>
      <c r="C89" t="s">
        <v>176</v>
      </c>
      <c r="D89">
        <v>18.3188</v>
      </c>
      <c r="E89">
        <v>-67.217799999999997</v>
      </c>
      <c r="G89" t="s">
        <v>161</v>
      </c>
      <c r="H89">
        <v>0.03</v>
      </c>
      <c r="I89">
        <v>0.04</v>
      </c>
      <c r="J89">
        <v>0.02</v>
      </c>
      <c r="K89">
        <v>0.02</v>
      </c>
      <c r="L89">
        <v>0</v>
      </c>
      <c r="M89">
        <v>0</v>
      </c>
      <c r="N89" s="1">
        <f t="shared" si="5"/>
        <v>0.11000000000000001</v>
      </c>
    </row>
    <row r="90" spans="1:14" x14ac:dyDescent="0.3">
      <c r="A90" t="s">
        <v>20</v>
      </c>
      <c r="B90" t="s">
        <v>15</v>
      </c>
      <c r="C90">
        <v>668144</v>
      </c>
      <c r="D90">
        <v>18.242599999999999</v>
      </c>
      <c r="E90">
        <v>-65.784899999999993</v>
      </c>
      <c r="F90" t="s">
        <v>16</v>
      </c>
      <c r="G90" t="s">
        <v>11</v>
      </c>
      <c r="H90">
        <v>0.2</v>
      </c>
      <c r="I90" t="s">
        <v>13</v>
      </c>
      <c r="J90" t="s">
        <v>13</v>
      </c>
      <c r="K90">
        <v>2.61</v>
      </c>
      <c r="L90">
        <v>0.9</v>
      </c>
      <c r="M90">
        <v>0.96</v>
      </c>
      <c r="N90" s="1">
        <v>4.67</v>
      </c>
    </row>
    <row r="91" spans="1:14" x14ac:dyDescent="0.3">
      <c r="A91" t="s">
        <v>48</v>
      </c>
      <c r="B91" t="s">
        <v>15</v>
      </c>
      <c r="C91" t="s">
        <v>47</v>
      </c>
      <c r="D91">
        <v>18.36</v>
      </c>
      <c r="E91">
        <v>-65.81</v>
      </c>
      <c r="G91" t="s">
        <v>38</v>
      </c>
      <c r="H91">
        <v>1.68</v>
      </c>
      <c r="I91">
        <v>0.05</v>
      </c>
      <c r="J91">
        <v>0.3</v>
      </c>
      <c r="K91">
        <v>0.59</v>
      </c>
      <c r="L91">
        <v>0.23</v>
      </c>
      <c r="M91">
        <v>1.72</v>
      </c>
      <c r="N91" s="1">
        <f>SUM(H91:M91)</f>
        <v>4.5699999999999994</v>
      </c>
    </row>
    <row r="92" spans="1:14" x14ac:dyDescent="0.3">
      <c r="A92" t="s">
        <v>46</v>
      </c>
      <c r="B92" t="s">
        <v>15</v>
      </c>
      <c r="C92" t="s">
        <v>45</v>
      </c>
      <c r="D92">
        <v>18.350000000000001</v>
      </c>
      <c r="E92">
        <v>-65.83</v>
      </c>
      <c r="G92" t="s">
        <v>38</v>
      </c>
      <c r="H92">
        <v>1.81</v>
      </c>
      <c r="I92">
        <v>0.31</v>
      </c>
      <c r="J92">
        <v>0.09</v>
      </c>
      <c r="K92">
        <v>0.83</v>
      </c>
      <c r="L92">
        <v>0.67</v>
      </c>
      <c r="M92">
        <v>1.1399999999999999</v>
      </c>
      <c r="N92" s="1">
        <f>SUM(H92:M92)</f>
        <v>4.8499999999999996</v>
      </c>
    </row>
    <row r="93" spans="1:14" x14ac:dyDescent="0.3">
      <c r="A93" t="s">
        <v>19</v>
      </c>
      <c r="B93" t="s">
        <v>15</v>
      </c>
      <c r="C93">
        <v>11630</v>
      </c>
      <c r="D93">
        <v>18.255199999999999</v>
      </c>
      <c r="E93">
        <v>-65.641099999999994</v>
      </c>
      <c r="F93" t="s">
        <v>10</v>
      </c>
      <c r="G93" t="s">
        <v>11</v>
      </c>
      <c r="H93">
        <v>0.2</v>
      </c>
      <c r="I93">
        <v>4.5999999999999996</v>
      </c>
      <c r="J93">
        <v>0.46</v>
      </c>
      <c r="K93">
        <v>0.25</v>
      </c>
      <c r="L93">
        <v>0</v>
      </c>
      <c r="M93">
        <v>0.01</v>
      </c>
      <c r="N93" s="1">
        <v>5.52</v>
      </c>
    </row>
    <row r="94" spans="1:14" x14ac:dyDescent="0.3">
      <c r="A94" t="s">
        <v>14</v>
      </c>
      <c r="B94" t="s">
        <v>15</v>
      </c>
      <c r="C94">
        <v>668536</v>
      </c>
      <c r="D94">
        <v>18.088799999999999</v>
      </c>
      <c r="E94">
        <v>-66.930000000000007</v>
      </c>
      <c r="F94" t="s">
        <v>16</v>
      </c>
      <c r="G94" t="s">
        <v>11</v>
      </c>
      <c r="H94">
        <v>0.27</v>
      </c>
      <c r="I94">
        <v>1.3</v>
      </c>
      <c r="J94">
        <v>7.0000000000000007E-2</v>
      </c>
      <c r="K94">
        <v>0</v>
      </c>
      <c r="L94">
        <v>0</v>
      </c>
      <c r="M94">
        <v>0</v>
      </c>
      <c r="N94" s="1">
        <v>1.64</v>
      </c>
    </row>
    <row r="95" spans="1:14" x14ac:dyDescent="0.3">
      <c r="A95" t="s">
        <v>229</v>
      </c>
      <c r="B95" t="s">
        <v>15</v>
      </c>
      <c r="C95" t="s">
        <v>228</v>
      </c>
      <c r="D95">
        <v>18.368547</v>
      </c>
      <c r="E95">
        <v>-66.532580999999993</v>
      </c>
      <c r="G95" t="s">
        <v>161</v>
      </c>
      <c r="J95">
        <v>2.65</v>
      </c>
      <c r="N95" s="1">
        <f>SUM(H95:M95)</f>
        <v>2.65</v>
      </c>
    </row>
    <row r="96" spans="1:14" x14ac:dyDescent="0.3">
      <c r="A96" t="s">
        <v>175</v>
      </c>
      <c r="B96" t="s">
        <v>15</v>
      </c>
      <c r="C96" t="s">
        <v>174</v>
      </c>
      <c r="D96">
        <v>18.392911000000002</v>
      </c>
      <c r="E96">
        <v>-66.097890000000007</v>
      </c>
      <c r="G96" t="s">
        <v>161</v>
      </c>
      <c r="H96">
        <v>1.1499999999999999</v>
      </c>
      <c r="I96">
        <v>0.15</v>
      </c>
      <c r="J96">
        <v>0.19</v>
      </c>
      <c r="K96">
        <v>1.54</v>
      </c>
      <c r="L96">
        <v>0.21</v>
      </c>
      <c r="M96">
        <v>1.2</v>
      </c>
      <c r="N96" s="1">
        <f>SUM(H96:M96)</f>
        <v>4.4399999999999995</v>
      </c>
    </row>
    <row r="97" spans="1:14" x14ac:dyDescent="0.3">
      <c r="A97" t="s">
        <v>173</v>
      </c>
      <c r="B97" t="s">
        <v>15</v>
      </c>
      <c r="C97" t="s">
        <v>172</v>
      </c>
      <c r="D97">
        <v>18.392859999999999</v>
      </c>
      <c r="E97">
        <v>-66.098023999999995</v>
      </c>
      <c r="G97" t="s">
        <v>161</v>
      </c>
      <c r="H97">
        <v>1.1499999999999999</v>
      </c>
      <c r="I97">
        <v>0.15</v>
      </c>
      <c r="J97">
        <v>0.19</v>
      </c>
      <c r="K97">
        <v>1.54</v>
      </c>
      <c r="L97">
        <v>0.21</v>
      </c>
      <c r="M97">
        <v>1.2</v>
      </c>
      <c r="N97" s="1">
        <f>SUM(H97:M97)</f>
        <v>4.4399999999999995</v>
      </c>
    </row>
    <row r="98" spans="1:14" x14ac:dyDescent="0.3">
      <c r="A98" t="s">
        <v>26</v>
      </c>
      <c r="B98" t="s">
        <v>15</v>
      </c>
      <c r="C98">
        <v>11641</v>
      </c>
      <c r="D98">
        <v>18.432500000000001</v>
      </c>
      <c r="E98">
        <v>-66.010829999999999</v>
      </c>
      <c r="F98" t="s">
        <v>10</v>
      </c>
      <c r="G98" t="s">
        <v>11</v>
      </c>
      <c r="H98">
        <v>0.33</v>
      </c>
      <c r="I98">
        <v>0.16</v>
      </c>
      <c r="J98">
        <v>0.68</v>
      </c>
      <c r="K98">
        <v>0.3</v>
      </c>
      <c r="L98">
        <v>0.02</v>
      </c>
      <c r="M98">
        <v>0.06</v>
      </c>
      <c r="N98" s="1">
        <v>1.55</v>
      </c>
    </row>
    <row r="99" spans="1:14" x14ac:dyDescent="0.3">
      <c r="A99" t="s">
        <v>160</v>
      </c>
      <c r="B99" t="s">
        <v>15</v>
      </c>
      <c r="C99" t="s">
        <v>159</v>
      </c>
      <c r="D99">
        <v>18.4312</v>
      </c>
      <c r="E99">
        <v>-65.991699999999994</v>
      </c>
      <c r="F99" t="s">
        <v>16</v>
      </c>
      <c r="G99" t="s">
        <v>11</v>
      </c>
      <c r="H99">
        <v>0.39</v>
      </c>
      <c r="I99">
        <v>0.21</v>
      </c>
      <c r="J99">
        <v>1.1000000000000001</v>
      </c>
      <c r="K99">
        <v>0.48</v>
      </c>
      <c r="L99">
        <v>0.03</v>
      </c>
      <c r="M99">
        <v>0.15</v>
      </c>
      <c r="N99" s="1">
        <v>2.36</v>
      </c>
    </row>
    <row r="100" spans="1:14" x14ac:dyDescent="0.3">
      <c r="A100" t="s">
        <v>17</v>
      </c>
      <c r="B100" t="s">
        <v>15</v>
      </c>
      <c r="C100" t="s">
        <v>62</v>
      </c>
      <c r="D100">
        <v>18.151700000000002</v>
      </c>
      <c r="E100">
        <v>-65.9589</v>
      </c>
      <c r="F100" t="s">
        <v>16</v>
      </c>
      <c r="G100" t="s">
        <v>11</v>
      </c>
      <c r="H100">
        <v>0.1</v>
      </c>
      <c r="I100" t="s">
        <v>13</v>
      </c>
      <c r="J100">
        <v>1.5</v>
      </c>
      <c r="K100">
        <v>0.3</v>
      </c>
      <c r="L100">
        <v>0.15</v>
      </c>
      <c r="M100">
        <v>0</v>
      </c>
      <c r="N100" s="1">
        <v>2.0499999999999998</v>
      </c>
    </row>
    <row r="101" spans="1:14" x14ac:dyDescent="0.3">
      <c r="A101" t="s">
        <v>64</v>
      </c>
      <c r="B101" t="s">
        <v>15</v>
      </c>
      <c r="C101" t="s">
        <v>63</v>
      </c>
      <c r="D101">
        <v>18.11</v>
      </c>
      <c r="E101">
        <v>-65.94</v>
      </c>
      <c r="G101" t="s">
        <v>38</v>
      </c>
      <c r="H101">
        <v>7.0000000000000007E-2</v>
      </c>
      <c r="I101">
        <v>0.03</v>
      </c>
      <c r="J101">
        <v>1.72</v>
      </c>
      <c r="K101">
        <v>0.36</v>
      </c>
      <c r="L101">
        <v>0.02</v>
      </c>
      <c r="M101">
        <v>0.08</v>
      </c>
      <c r="N101" s="1">
        <f>SUM(H101:M101)</f>
        <v>2.2800000000000002</v>
      </c>
    </row>
    <row r="102" spans="1:14" x14ac:dyDescent="0.3">
      <c r="A102" t="s">
        <v>66</v>
      </c>
      <c r="B102" t="s">
        <v>15</v>
      </c>
      <c r="C102" t="s">
        <v>65</v>
      </c>
      <c r="D102">
        <v>18.28</v>
      </c>
      <c r="E102">
        <v>-67.05</v>
      </c>
      <c r="G102" t="s">
        <v>38</v>
      </c>
      <c r="I102">
        <v>0.08</v>
      </c>
      <c r="J102">
        <v>0.06</v>
      </c>
      <c r="K102">
        <v>0.01</v>
      </c>
      <c r="L102">
        <v>0</v>
      </c>
      <c r="N102" s="1">
        <f>SUM(H102:M102)</f>
        <v>0.15000000000000002</v>
      </c>
    </row>
    <row r="103" spans="1:14" x14ac:dyDescent="0.3">
      <c r="A103" t="s">
        <v>171</v>
      </c>
      <c r="B103" t="s">
        <v>15</v>
      </c>
      <c r="C103" t="s">
        <v>170</v>
      </c>
      <c r="D103">
        <v>18.0093</v>
      </c>
      <c r="E103">
        <v>-66.378799999999998</v>
      </c>
      <c r="G103" t="s">
        <v>161</v>
      </c>
      <c r="H103">
        <v>0</v>
      </c>
      <c r="I103">
        <v>0.01</v>
      </c>
      <c r="J103">
        <v>2.2599999999999998</v>
      </c>
      <c r="K103">
        <v>0.06</v>
      </c>
      <c r="L103">
        <v>0</v>
      </c>
      <c r="M103">
        <v>0</v>
      </c>
      <c r="N103" s="1">
        <f>SUM(H103:M103)</f>
        <v>2.3299999999999996</v>
      </c>
    </row>
    <row r="104" spans="1:14" x14ac:dyDescent="0.3">
      <c r="A104" t="s">
        <v>61</v>
      </c>
      <c r="B104" t="s">
        <v>15</v>
      </c>
      <c r="C104" t="s">
        <v>60</v>
      </c>
      <c r="D104">
        <v>18.41</v>
      </c>
      <c r="E104">
        <v>-66.260000000000005</v>
      </c>
      <c r="G104" t="s">
        <v>38</v>
      </c>
      <c r="I104">
        <v>0.62</v>
      </c>
      <c r="N104" s="1">
        <f>SUM(H104:M104)</f>
        <v>0.62</v>
      </c>
    </row>
    <row r="105" spans="1:14" x14ac:dyDescent="0.3">
      <c r="A105" t="s">
        <v>56</v>
      </c>
      <c r="B105" t="s">
        <v>15</v>
      </c>
      <c r="C105" t="s">
        <v>55</v>
      </c>
      <c r="D105">
        <v>18.34</v>
      </c>
      <c r="E105">
        <v>-66.010000000000005</v>
      </c>
      <c r="G105" t="s">
        <v>38</v>
      </c>
      <c r="H105">
        <v>2.57</v>
      </c>
      <c r="I105">
        <v>0.36</v>
      </c>
      <c r="J105">
        <v>0.01</v>
      </c>
      <c r="K105">
        <v>2.0299999999999998</v>
      </c>
      <c r="L105">
        <v>0.22</v>
      </c>
      <c r="M105">
        <v>2.11</v>
      </c>
      <c r="N105" s="1">
        <f>SUM(H105:M105)</f>
        <v>7.2999999999999989</v>
      </c>
    </row>
    <row r="106" spans="1:14" x14ac:dyDescent="0.3">
      <c r="A106" t="s">
        <v>22</v>
      </c>
      <c r="B106" t="s">
        <v>15</v>
      </c>
      <c r="C106" t="s">
        <v>57</v>
      </c>
      <c r="D106">
        <v>18.328299999999999</v>
      </c>
      <c r="E106">
        <v>-66.016300000000001</v>
      </c>
      <c r="F106" t="s">
        <v>16</v>
      </c>
      <c r="G106" t="s">
        <v>11</v>
      </c>
      <c r="H106">
        <v>2.33</v>
      </c>
      <c r="I106">
        <v>0.42</v>
      </c>
      <c r="J106">
        <v>0.1</v>
      </c>
      <c r="K106">
        <v>1.22</v>
      </c>
      <c r="L106">
        <v>0.5</v>
      </c>
      <c r="M106">
        <v>2.73</v>
      </c>
      <c r="N106" s="1">
        <v>7.3</v>
      </c>
    </row>
    <row r="107" spans="1:14" x14ac:dyDescent="0.3">
      <c r="A107" t="s">
        <v>165</v>
      </c>
      <c r="B107" t="s">
        <v>15</v>
      </c>
      <c r="C107" t="s">
        <v>164</v>
      </c>
      <c r="D107">
        <v>18.329283</v>
      </c>
      <c r="E107">
        <v>-66.006342000000004</v>
      </c>
      <c r="G107" t="s">
        <v>161</v>
      </c>
      <c r="I107">
        <v>0.25</v>
      </c>
      <c r="J107">
        <v>0</v>
      </c>
      <c r="N107" s="1">
        <f t="shared" ref="N107:N113" si="6">SUM(H107:M107)</f>
        <v>0.25</v>
      </c>
    </row>
    <row r="108" spans="1:14" x14ac:dyDescent="0.3">
      <c r="A108" t="s">
        <v>54</v>
      </c>
      <c r="B108" t="s">
        <v>15</v>
      </c>
      <c r="C108" t="s">
        <v>53</v>
      </c>
      <c r="D108">
        <v>18.29</v>
      </c>
      <c r="E108">
        <v>-66.78</v>
      </c>
      <c r="G108" t="s">
        <v>38</v>
      </c>
      <c r="H108">
        <v>0.42</v>
      </c>
      <c r="I108">
        <v>0.44</v>
      </c>
      <c r="J108">
        <v>0.26</v>
      </c>
      <c r="M108">
        <v>0.56000000000000005</v>
      </c>
      <c r="N108" s="1">
        <f t="shared" si="6"/>
        <v>1.6800000000000002</v>
      </c>
    </row>
    <row r="109" spans="1:14" x14ac:dyDescent="0.3">
      <c r="A109" t="s">
        <v>163</v>
      </c>
      <c r="B109" t="s">
        <v>15</v>
      </c>
      <c r="C109" t="s">
        <v>162</v>
      </c>
      <c r="D109">
        <v>18.132939</v>
      </c>
      <c r="E109">
        <v>-66.479607999999999</v>
      </c>
      <c r="G109" t="s">
        <v>161</v>
      </c>
      <c r="J109">
        <v>0.56000000000000005</v>
      </c>
      <c r="M109">
        <v>3.5</v>
      </c>
      <c r="N109" s="1">
        <f t="shared" si="6"/>
        <v>4.0600000000000005</v>
      </c>
    </row>
    <row r="110" spans="1:14" x14ac:dyDescent="0.3">
      <c r="A110" t="s">
        <v>42</v>
      </c>
      <c r="B110" t="s">
        <v>15</v>
      </c>
      <c r="C110" t="s">
        <v>41</v>
      </c>
      <c r="D110">
        <v>18.16</v>
      </c>
      <c r="E110">
        <v>-66.459999999999994</v>
      </c>
      <c r="G110" t="s">
        <v>38</v>
      </c>
      <c r="I110">
        <v>0.04</v>
      </c>
      <c r="J110">
        <v>0.65</v>
      </c>
      <c r="K110">
        <v>1.47</v>
      </c>
      <c r="L110">
        <v>0.28999999999999998</v>
      </c>
      <c r="M110">
        <v>0.64</v>
      </c>
      <c r="N110" s="1">
        <f t="shared" si="6"/>
        <v>3.0900000000000003</v>
      </c>
    </row>
    <row r="111" spans="1:14" x14ac:dyDescent="0.3">
      <c r="A111" t="s">
        <v>44</v>
      </c>
      <c r="B111" t="s">
        <v>15</v>
      </c>
      <c r="C111" t="s">
        <v>43</v>
      </c>
      <c r="D111">
        <v>18.16</v>
      </c>
      <c r="E111">
        <v>-66.53</v>
      </c>
      <c r="G111" t="s">
        <v>38</v>
      </c>
      <c r="H111">
        <v>7.0000000000000007E-2</v>
      </c>
      <c r="I111">
        <v>0.03</v>
      </c>
      <c r="J111">
        <v>0.49</v>
      </c>
      <c r="K111">
        <v>2.2400000000000002</v>
      </c>
      <c r="L111">
        <v>0.49</v>
      </c>
      <c r="M111">
        <v>0.97</v>
      </c>
      <c r="N111" s="1">
        <f t="shared" si="6"/>
        <v>4.29</v>
      </c>
    </row>
    <row r="112" spans="1:14" x14ac:dyDescent="0.3">
      <c r="A112" t="s">
        <v>193</v>
      </c>
      <c r="B112" t="s">
        <v>15</v>
      </c>
      <c r="C112" t="s">
        <v>192</v>
      </c>
      <c r="D112">
        <v>18.189453</v>
      </c>
      <c r="E112">
        <v>-66.488518999999997</v>
      </c>
      <c r="G112" t="s">
        <v>161</v>
      </c>
      <c r="I112">
        <v>0.2</v>
      </c>
      <c r="J112">
        <v>0.36</v>
      </c>
      <c r="K112">
        <v>1.26</v>
      </c>
      <c r="L112">
        <v>1.35</v>
      </c>
      <c r="M112">
        <v>2.08</v>
      </c>
      <c r="N112" s="1">
        <f t="shared" si="6"/>
        <v>5.25</v>
      </c>
    </row>
    <row r="113" spans="1:14" x14ac:dyDescent="0.3">
      <c r="A113" t="s">
        <v>40</v>
      </c>
      <c r="B113" t="s">
        <v>15</v>
      </c>
      <c r="C113" t="s">
        <v>39</v>
      </c>
      <c r="D113">
        <v>18.059999999999999</v>
      </c>
      <c r="E113">
        <v>-65.900000000000006</v>
      </c>
      <c r="G113" t="s">
        <v>38</v>
      </c>
      <c r="H113">
        <v>0.06</v>
      </c>
      <c r="J113">
        <v>1.87</v>
      </c>
      <c r="K113">
        <v>0.42</v>
      </c>
      <c r="L113">
        <v>0.03</v>
      </c>
      <c r="M113">
        <v>0.19</v>
      </c>
      <c r="N113" s="1">
        <f t="shared" si="6"/>
        <v>2.57</v>
      </c>
    </row>
    <row r="114" spans="1:14" x14ac:dyDescent="0.3">
      <c r="A114" t="s">
        <v>94</v>
      </c>
      <c r="B114" t="s">
        <v>15</v>
      </c>
      <c r="C114" t="s">
        <v>93</v>
      </c>
      <c r="D114">
        <v>18.04</v>
      </c>
      <c r="E114">
        <v>-66.83</v>
      </c>
      <c r="G114" t="s">
        <v>38</v>
      </c>
      <c r="H114">
        <v>1</v>
      </c>
      <c r="J114">
        <v>0.17</v>
      </c>
      <c r="K114">
        <v>0.03</v>
      </c>
      <c r="L114">
        <v>0</v>
      </c>
      <c r="M114">
        <v>0.08</v>
      </c>
      <c r="N114" s="1">
        <f t="shared" ref="N114:N146" si="7">SUM(H114:M114)</f>
        <v>1.28</v>
      </c>
    </row>
    <row r="115" spans="1:14" x14ac:dyDescent="0.3">
      <c r="A115" t="s">
        <v>96</v>
      </c>
      <c r="B115" t="s">
        <v>15</v>
      </c>
      <c r="C115" t="s">
        <v>95</v>
      </c>
      <c r="D115">
        <v>18.09</v>
      </c>
      <c r="E115">
        <v>-66.87</v>
      </c>
      <c r="G115" t="s">
        <v>38</v>
      </c>
      <c r="H115">
        <v>0.43</v>
      </c>
      <c r="I115">
        <v>0.33</v>
      </c>
      <c r="J115">
        <v>0.18</v>
      </c>
      <c r="K115">
        <v>0.09</v>
      </c>
      <c r="M115">
        <v>1.1399999999999999</v>
      </c>
      <c r="N115" s="1">
        <f t="shared" si="7"/>
        <v>2.17</v>
      </c>
    </row>
    <row r="116" spans="1:14" x14ac:dyDescent="0.3">
      <c r="A116" t="s">
        <v>120</v>
      </c>
      <c r="B116" t="s">
        <v>9</v>
      </c>
      <c r="C116" t="s">
        <v>119</v>
      </c>
      <c r="D116">
        <v>17.760000000000002</v>
      </c>
      <c r="E116">
        <v>-64.650000000000006</v>
      </c>
      <c r="G116" t="s">
        <v>38</v>
      </c>
      <c r="H116">
        <v>0</v>
      </c>
      <c r="I116">
        <v>0.13</v>
      </c>
      <c r="J116">
        <v>0.24</v>
      </c>
      <c r="K116">
        <v>1.36</v>
      </c>
      <c r="L116">
        <v>0.15</v>
      </c>
      <c r="M116">
        <v>0.02</v>
      </c>
      <c r="N116" s="1">
        <f t="shared" si="7"/>
        <v>1.9</v>
      </c>
    </row>
    <row r="117" spans="1:14" x14ac:dyDescent="0.3">
      <c r="A117" t="s">
        <v>239</v>
      </c>
      <c r="B117" t="s">
        <v>9</v>
      </c>
      <c r="C117" t="s">
        <v>246</v>
      </c>
      <c r="D117">
        <v>18.3255218547156</v>
      </c>
      <c r="E117">
        <v>-64.851315915584607</v>
      </c>
      <c r="G117" t="s">
        <v>161</v>
      </c>
      <c r="H117">
        <v>0.08</v>
      </c>
      <c r="I117">
        <v>0.05</v>
      </c>
      <c r="J117">
        <v>0.63</v>
      </c>
      <c r="K117">
        <v>1.65</v>
      </c>
      <c r="L117">
        <v>0.56999999999999995</v>
      </c>
      <c r="M117">
        <v>0</v>
      </c>
      <c r="N117" s="1">
        <f t="shared" si="7"/>
        <v>2.98</v>
      </c>
    </row>
    <row r="118" spans="1:14" x14ac:dyDescent="0.3">
      <c r="A118" t="s">
        <v>239</v>
      </c>
      <c r="B118" t="s">
        <v>9</v>
      </c>
      <c r="C118" t="s">
        <v>238</v>
      </c>
      <c r="D118">
        <v>18.3234965855955</v>
      </c>
      <c r="E118">
        <v>-64.8548008799103</v>
      </c>
      <c r="G118" t="s">
        <v>161</v>
      </c>
      <c r="K118">
        <v>2.57</v>
      </c>
      <c r="L118">
        <v>0.5</v>
      </c>
      <c r="M118">
        <v>0</v>
      </c>
      <c r="N118" s="1">
        <f t="shared" si="7"/>
        <v>3.07</v>
      </c>
    </row>
    <row r="119" spans="1:14" x14ac:dyDescent="0.3">
      <c r="A119" t="s">
        <v>235</v>
      </c>
      <c r="B119" t="s">
        <v>9</v>
      </c>
      <c r="C119" t="s">
        <v>234</v>
      </c>
      <c r="D119">
        <v>18.361492187662801</v>
      </c>
      <c r="E119">
        <v>-64.938282544562796</v>
      </c>
      <c r="G119" t="s">
        <v>161</v>
      </c>
      <c r="H119">
        <v>0.21</v>
      </c>
      <c r="I119">
        <v>0.19</v>
      </c>
      <c r="J119">
        <v>1</v>
      </c>
      <c r="K119">
        <v>0.8</v>
      </c>
      <c r="L119">
        <v>0.36</v>
      </c>
      <c r="M119">
        <v>0</v>
      </c>
      <c r="N119" s="1">
        <f t="shared" si="7"/>
        <v>2.56</v>
      </c>
    </row>
    <row r="120" spans="1:14" x14ac:dyDescent="0.3">
      <c r="A120" t="s">
        <v>245</v>
      </c>
      <c r="B120" t="s">
        <v>9</v>
      </c>
      <c r="C120" t="s">
        <v>244</v>
      </c>
      <c r="D120">
        <v>18.36</v>
      </c>
      <c r="E120">
        <v>-64.92</v>
      </c>
      <c r="G120" t="s">
        <v>161</v>
      </c>
      <c r="H120">
        <v>0.16</v>
      </c>
      <c r="I120">
        <v>0.5</v>
      </c>
      <c r="J120">
        <v>2.12</v>
      </c>
      <c r="K120">
        <v>0.52</v>
      </c>
      <c r="L120">
        <v>0.24</v>
      </c>
      <c r="M120">
        <v>0.02</v>
      </c>
      <c r="N120" s="1">
        <f t="shared" si="7"/>
        <v>3.56</v>
      </c>
    </row>
    <row r="121" spans="1:14" x14ac:dyDescent="0.3">
      <c r="A121" t="s">
        <v>237</v>
      </c>
      <c r="B121" t="s">
        <v>9</v>
      </c>
      <c r="C121" t="s">
        <v>236</v>
      </c>
      <c r="D121">
        <v>18.324421999999998</v>
      </c>
      <c r="E121">
        <v>-64.942589999999996</v>
      </c>
      <c r="G121" t="s">
        <v>161</v>
      </c>
      <c r="H121">
        <v>0.42</v>
      </c>
      <c r="I121">
        <v>0.36</v>
      </c>
      <c r="J121">
        <v>1.2</v>
      </c>
      <c r="K121">
        <v>0.32</v>
      </c>
      <c r="L121">
        <v>0.54</v>
      </c>
      <c r="N121" s="1">
        <f t="shared" si="7"/>
        <v>2.84</v>
      </c>
    </row>
    <row r="122" spans="1:14" x14ac:dyDescent="0.3">
      <c r="A122" t="s">
        <v>243</v>
      </c>
      <c r="B122" t="s">
        <v>9</v>
      </c>
      <c r="C122" t="s">
        <v>242</v>
      </c>
      <c r="D122">
        <v>18.338000000000001</v>
      </c>
      <c r="E122">
        <v>-64.855999999999995</v>
      </c>
      <c r="G122" t="s">
        <v>161</v>
      </c>
      <c r="H122">
        <v>0.15</v>
      </c>
      <c r="I122">
        <v>0.15</v>
      </c>
      <c r="J122">
        <v>2.1</v>
      </c>
      <c r="K122">
        <v>0.45</v>
      </c>
      <c r="L122">
        <v>0.1</v>
      </c>
      <c r="M122">
        <v>0</v>
      </c>
      <c r="N122" s="1">
        <f t="shared" si="7"/>
        <v>2.95</v>
      </c>
    </row>
    <row r="123" spans="1:14" x14ac:dyDescent="0.3">
      <c r="A123" t="s">
        <v>241</v>
      </c>
      <c r="B123" t="s">
        <v>9</v>
      </c>
      <c r="C123" t="s">
        <v>240</v>
      </c>
      <c r="D123">
        <v>18.357626</v>
      </c>
      <c r="E123">
        <v>-65.022031999999996</v>
      </c>
      <c r="G123" t="s">
        <v>161</v>
      </c>
      <c r="H123">
        <v>0.2</v>
      </c>
      <c r="I123">
        <v>0.03</v>
      </c>
      <c r="J123">
        <v>1.2</v>
      </c>
      <c r="K123">
        <v>1</v>
      </c>
      <c r="L123">
        <v>0.6</v>
      </c>
      <c r="M123">
        <v>0.1</v>
      </c>
      <c r="N123" s="1">
        <f t="shared" si="7"/>
        <v>3.13</v>
      </c>
    </row>
    <row r="124" spans="1:14" x14ac:dyDescent="0.3">
      <c r="A124" t="s">
        <v>280</v>
      </c>
      <c r="B124" t="s">
        <v>9</v>
      </c>
      <c r="C124" t="s">
        <v>279</v>
      </c>
      <c r="D124">
        <v>17.743200000000002</v>
      </c>
      <c r="E124">
        <v>-64.682749999999999</v>
      </c>
      <c r="G124" t="s">
        <v>161</v>
      </c>
      <c r="H124">
        <v>0.03</v>
      </c>
      <c r="I124">
        <v>0</v>
      </c>
      <c r="J124">
        <v>0.22</v>
      </c>
      <c r="K124">
        <v>1.71</v>
      </c>
      <c r="L124">
        <v>0.44</v>
      </c>
      <c r="M124">
        <v>0.3</v>
      </c>
      <c r="N124" s="1">
        <f t="shared" si="7"/>
        <v>2.6999999999999997</v>
      </c>
    </row>
    <row r="125" spans="1:14" x14ac:dyDescent="0.3">
      <c r="A125" t="s">
        <v>260</v>
      </c>
      <c r="B125" t="s">
        <v>9</v>
      </c>
      <c r="C125" t="s">
        <v>259</v>
      </c>
      <c r="D125">
        <v>17.731269999999999</v>
      </c>
      <c r="E125">
        <v>-64.727350000000001</v>
      </c>
      <c r="G125" t="s">
        <v>161</v>
      </c>
      <c r="H125">
        <v>0.02</v>
      </c>
      <c r="I125">
        <v>0</v>
      </c>
      <c r="J125">
        <v>0.04</v>
      </c>
      <c r="K125">
        <v>1.1599999999999999</v>
      </c>
      <c r="L125">
        <v>0.22</v>
      </c>
      <c r="M125">
        <v>0.08</v>
      </c>
      <c r="N125" s="1">
        <f t="shared" si="7"/>
        <v>1.52</v>
      </c>
    </row>
    <row r="126" spans="1:14" x14ac:dyDescent="0.3">
      <c r="A126" t="s">
        <v>284</v>
      </c>
      <c r="B126" t="s">
        <v>9</v>
      </c>
      <c r="C126" t="s">
        <v>283</v>
      </c>
      <c r="D126">
        <v>17.735900000000001</v>
      </c>
      <c r="E126">
        <v>-64.682429999999997</v>
      </c>
      <c r="G126" t="s">
        <v>161</v>
      </c>
      <c r="H126">
        <v>0.06</v>
      </c>
      <c r="I126">
        <v>0.02</v>
      </c>
      <c r="J126">
        <v>0.24</v>
      </c>
      <c r="K126">
        <v>1.67</v>
      </c>
      <c r="L126">
        <v>0.51</v>
      </c>
      <c r="M126">
        <v>0.44</v>
      </c>
      <c r="N126" s="1">
        <f t="shared" si="7"/>
        <v>2.94</v>
      </c>
    </row>
    <row r="127" spans="1:14" x14ac:dyDescent="0.3">
      <c r="A127" t="s">
        <v>266</v>
      </c>
      <c r="B127" t="s">
        <v>9</v>
      </c>
      <c r="C127" t="s">
        <v>265</v>
      </c>
      <c r="D127">
        <v>17.75778</v>
      </c>
      <c r="E127">
        <v>-64.678060000000002</v>
      </c>
      <c r="G127" t="s">
        <v>161</v>
      </c>
      <c r="H127">
        <v>0.02</v>
      </c>
      <c r="I127">
        <v>0.02</v>
      </c>
      <c r="J127">
        <v>0.14000000000000001</v>
      </c>
      <c r="K127">
        <v>1.5</v>
      </c>
      <c r="L127">
        <v>0.19</v>
      </c>
      <c r="M127">
        <v>0.13</v>
      </c>
      <c r="N127" s="1">
        <f t="shared" si="7"/>
        <v>2</v>
      </c>
    </row>
    <row r="128" spans="1:14" x14ac:dyDescent="0.3">
      <c r="A128" t="s">
        <v>258</v>
      </c>
      <c r="B128" t="s">
        <v>9</v>
      </c>
      <c r="C128" t="s">
        <v>257</v>
      </c>
      <c r="D128">
        <v>17.741900000000001</v>
      </c>
      <c r="E128">
        <v>-64.754959999999997</v>
      </c>
      <c r="G128" t="s">
        <v>161</v>
      </c>
      <c r="H128">
        <v>0</v>
      </c>
      <c r="I128">
        <v>0</v>
      </c>
      <c r="J128">
        <v>0</v>
      </c>
      <c r="K128">
        <v>0.93</v>
      </c>
      <c r="L128">
        <v>0.47</v>
      </c>
      <c r="M128">
        <v>0.06</v>
      </c>
      <c r="N128" s="1">
        <f t="shared" si="7"/>
        <v>1.46</v>
      </c>
    </row>
    <row r="129" spans="1:14" x14ac:dyDescent="0.3">
      <c r="A129" t="s">
        <v>282</v>
      </c>
      <c r="B129" t="s">
        <v>9</v>
      </c>
      <c r="C129" t="s">
        <v>281</v>
      </c>
      <c r="D129">
        <v>17.724501</v>
      </c>
      <c r="E129">
        <v>-64.648483999999996</v>
      </c>
      <c r="G129" t="s">
        <v>161</v>
      </c>
      <c r="H129">
        <v>0.08</v>
      </c>
      <c r="K129">
        <v>0</v>
      </c>
      <c r="L129">
        <v>0.18</v>
      </c>
      <c r="M129">
        <v>0</v>
      </c>
      <c r="N129" s="1">
        <f t="shared" si="7"/>
        <v>0.26</v>
      </c>
    </row>
    <row r="130" spans="1:14" x14ac:dyDescent="0.3">
      <c r="A130" t="s">
        <v>264</v>
      </c>
      <c r="B130" t="s">
        <v>9</v>
      </c>
      <c r="C130" t="s">
        <v>263</v>
      </c>
      <c r="D130">
        <v>17.7541136</v>
      </c>
      <c r="E130">
        <v>-64.773926099999997</v>
      </c>
      <c r="G130" t="s">
        <v>161</v>
      </c>
      <c r="H130">
        <v>0</v>
      </c>
      <c r="I130">
        <v>0.03</v>
      </c>
      <c r="J130">
        <v>0.03</v>
      </c>
      <c r="K130">
        <v>0.19</v>
      </c>
      <c r="L130">
        <v>0</v>
      </c>
      <c r="M130">
        <v>0.17</v>
      </c>
      <c r="N130" s="1">
        <f t="shared" si="7"/>
        <v>0.42000000000000004</v>
      </c>
    </row>
    <row r="131" spans="1:14" x14ac:dyDescent="0.3">
      <c r="A131" t="s">
        <v>268</v>
      </c>
      <c r="B131" t="s">
        <v>9</v>
      </c>
      <c r="C131" t="s">
        <v>267</v>
      </c>
      <c r="D131">
        <v>17.741</v>
      </c>
      <c r="E131">
        <v>-64.805999999999997</v>
      </c>
      <c r="G131" t="s">
        <v>161</v>
      </c>
      <c r="H131">
        <v>0</v>
      </c>
      <c r="I131">
        <v>0.04</v>
      </c>
      <c r="J131">
        <v>0</v>
      </c>
      <c r="K131">
        <v>0.35</v>
      </c>
      <c r="L131">
        <v>0.34</v>
      </c>
      <c r="M131">
        <v>7.0000000000000007E-2</v>
      </c>
      <c r="N131" s="1">
        <f t="shared" si="7"/>
        <v>0.8</v>
      </c>
    </row>
    <row r="132" spans="1:14" x14ac:dyDescent="0.3">
      <c r="A132" t="s">
        <v>28</v>
      </c>
      <c r="B132" t="s">
        <v>9</v>
      </c>
      <c r="C132">
        <v>671740</v>
      </c>
      <c r="D132">
        <v>17.7469</v>
      </c>
      <c r="E132">
        <v>-64.701300000000003</v>
      </c>
      <c r="F132" t="s">
        <v>16</v>
      </c>
      <c r="G132" t="s">
        <v>11</v>
      </c>
      <c r="H132" t="s">
        <v>13</v>
      </c>
      <c r="I132" t="s">
        <v>13</v>
      </c>
      <c r="J132">
        <v>0.14000000000000001</v>
      </c>
      <c r="K132">
        <v>1.35</v>
      </c>
      <c r="L132">
        <v>0.23</v>
      </c>
      <c r="M132">
        <v>0.17</v>
      </c>
      <c r="N132" s="1">
        <f t="shared" si="7"/>
        <v>1.8900000000000001</v>
      </c>
    </row>
    <row r="133" spans="1:14" x14ac:dyDescent="0.3">
      <c r="A133" t="s">
        <v>254</v>
      </c>
      <c r="B133" t="s">
        <v>9</v>
      </c>
      <c r="C133" t="s">
        <v>253</v>
      </c>
      <c r="D133">
        <v>18.330817799999998</v>
      </c>
      <c r="E133">
        <v>-64.773103699999993</v>
      </c>
      <c r="G133" t="s">
        <v>161</v>
      </c>
      <c r="H133">
        <v>0.18</v>
      </c>
      <c r="I133">
        <v>0.11</v>
      </c>
      <c r="J133">
        <v>0.44</v>
      </c>
      <c r="K133">
        <v>1.53</v>
      </c>
      <c r="L133">
        <v>0.44</v>
      </c>
      <c r="M133">
        <v>0.02</v>
      </c>
      <c r="N133" s="1">
        <f t="shared" si="7"/>
        <v>2.7199999999999998</v>
      </c>
    </row>
    <row r="134" spans="1:14" x14ac:dyDescent="0.3">
      <c r="A134" t="s">
        <v>252</v>
      </c>
      <c r="B134" t="s">
        <v>9</v>
      </c>
      <c r="C134" t="s">
        <v>251</v>
      </c>
      <c r="D134">
        <v>18.324079999999999</v>
      </c>
      <c r="E134">
        <v>-64.757554999999996</v>
      </c>
      <c r="G134" t="s">
        <v>161</v>
      </c>
      <c r="H134">
        <v>0.14000000000000001</v>
      </c>
      <c r="I134">
        <v>0.06</v>
      </c>
      <c r="J134">
        <v>0.82</v>
      </c>
      <c r="K134">
        <v>1.21</v>
      </c>
      <c r="L134">
        <v>0.47</v>
      </c>
      <c r="M134">
        <v>0.02</v>
      </c>
      <c r="N134" s="1">
        <f t="shared" si="7"/>
        <v>2.72</v>
      </c>
    </row>
    <row r="135" spans="1:14" x14ac:dyDescent="0.3">
      <c r="A135" t="s">
        <v>250</v>
      </c>
      <c r="B135" t="s">
        <v>9</v>
      </c>
      <c r="C135" t="s">
        <v>249</v>
      </c>
      <c r="D135">
        <v>18.356000000000002</v>
      </c>
      <c r="E135">
        <v>-64.722999999999999</v>
      </c>
      <c r="G135" t="s">
        <v>161</v>
      </c>
      <c r="H135">
        <v>0.18</v>
      </c>
      <c r="I135">
        <v>0.18</v>
      </c>
      <c r="J135">
        <v>1.43</v>
      </c>
      <c r="K135">
        <v>1.47</v>
      </c>
      <c r="L135">
        <v>0.19</v>
      </c>
      <c r="M135">
        <v>0.28999999999999998</v>
      </c>
      <c r="N135" s="1">
        <f t="shared" si="7"/>
        <v>3.7399999999999998</v>
      </c>
    </row>
    <row r="136" spans="1:14" x14ac:dyDescent="0.3">
      <c r="A136" t="s">
        <v>248</v>
      </c>
      <c r="B136" t="s">
        <v>9</v>
      </c>
      <c r="C136" t="s">
        <v>247</v>
      </c>
      <c r="D136">
        <v>18.336200999999999</v>
      </c>
      <c r="E136">
        <v>-64.670722999999995</v>
      </c>
      <c r="G136" t="s">
        <v>161</v>
      </c>
      <c r="H136">
        <v>0.08</v>
      </c>
      <c r="I136">
        <v>0.65</v>
      </c>
      <c r="J136">
        <v>1.34</v>
      </c>
      <c r="K136">
        <v>2.5</v>
      </c>
      <c r="L136">
        <v>0.45</v>
      </c>
      <c r="M136">
        <v>0.35</v>
      </c>
      <c r="N136" s="1">
        <f t="shared" si="7"/>
        <v>5.37</v>
      </c>
    </row>
    <row r="137" spans="1:14" x14ac:dyDescent="0.3">
      <c r="A137" t="s">
        <v>29</v>
      </c>
      <c r="B137" t="s">
        <v>9</v>
      </c>
      <c r="C137">
        <v>11640</v>
      </c>
      <c r="D137">
        <v>18.336259999999999</v>
      </c>
      <c r="E137">
        <v>-64.979939999999999</v>
      </c>
      <c r="F137" t="s">
        <v>10</v>
      </c>
      <c r="G137" t="s">
        <v>11</v>
      </c>
      <c r="H137">
        <v>0.13</v>
      </c>
      <c r="I137">
        <v>1.1399999999999999</v>
      </c>
      <c r="J137">
        <v>0.79</v>
      </c>
      <c r="K137">
        <v>0.48</v>
      </c>
      <c r="L137">
        <v>0.19</v>
      </c>
      <c r="M137">
        <v>7.0000000000000007E-2</v>
      </c>
      <c r="N137" s="1">
        <f t="shared" si="7"/>
        <v>2.8</v>
      </c>
    </row>
    <row r="138" spans="1:14" x14ac:dyDescent="0.3">
      <c r="A138" t="s">
        <v>34</v>
      </c>
      <c r="B138" t="s">
        <v>9</v>
      </c>
      <c r="C138">
        <v>672560</v>
      </c>
      <c r="D138">
        <v>17.7546</v>
      </c>
      <c r="E138">
        <v>-64.649190000000004</v>
      </c>
      <c r="F138" t="s">
        <v>16</v>
      </c>
      <c r="G138" t="s">
        <v>11</v>
      </c>
      <c r="H138" t="s">
        <v>12</v>
      </c>
      <c r="I138">
        <v>0.13</v>
      </c>
      <c r="J138">
        <v>0.24</v>
      </c>
      <c r="K138">
        <v>1.36</v>
      </c>
      <c r="L138">
        <v>0.15</v>
      </c>
      <c r="M138">
        <v>0.02</v>
      </c>
      <c r="N138" s="1">
        <f t="shared" si="7"/>
        <v>1.9</v>
      </c>
    </row>
    <row r="139" spans="1:14" x14ac:dyDescent="0.3">
      <c r="A139" t="s">
        <v>278</v>
      </c>
      <c r="B139" t="s">
        <v>9</v>
      </c>
      <c r="C139" t="s">
        <v>277</v>
      </c>
      <c r="D139">
        <v>17.721516999999999</v>
      </c>
      <c r="E139">
        <v>-64.883211000000003</v>
      </c>
      <c r="G139" t="s">
        <v>161</v>
      </c>
      <c r="H139">
        <v>0</v>
      </c>
      <c r="I139">
        <v>0</v>
      </c>
      <c r="J139">
        <v>0.15</v>
      </c>
      <c r="K139">
        <v>0.23</v>
      </c>
      <c r="L139">
        <v>0.91</v>
      </c>
      <c r="M139">
        <v>0.81</v>
      </c>
      <c r="N139" s="1">
        <f t="shared" si="7"/>
        <v>2.1</v>
      </c>
    </row>
    <row r="140" spans="1:14" x14ac:dyDescent="0.3">
      <c r="A140" t="s">
        <v>272</v>
      </c>
      <c r="B140" t="s">
        <v>9</v>
      </c>
      <c r="C140" t="s">
        <v>271</v>
      </c>
      <c r="D140">
        <v>17.707732</v>
      </c>
      <c r="E140">
        <v>-64.869102999999996</v>
      </c>
      <c r="G140" t="s">
        <v>161</v>
      </c>
      <c r="I140">
        <v>0.02</v>
      </c>
      <c r="J140">
        <v>0.03</v>
      </c>
      <c r="K140">
        <v>0.05</v>
      </c>
      <c r="L140">
        <v>0.1</v>
      </c>
      <c r="M140">
        <v>1.64</v>
      </c>
      <c r="N140" s="1">
        <f t="shared" si="7"/>
        <v>1.8399999999999999</v>
      </c>
    </row>
    <row r="141" spans="1:14" x14ac:dyDescent="0.3">
      <c r="A141" t="s">
        <v>270</v>
      </c>
      <c r="B141" t="s">
        <v>9</v>
      </c>
      <c r="C141" t="s">
        <v>269</v>
      </c>
      <c r="D141">
        <v>17.703199999999999</v>
      </c>
      <c r="E141">
        <v>-64.858000000000004</v>
      </c>
      <c r="G141" t="s">
        <v>161</v>
      </c>
      <c r="H141">
        <v>0</v>
      </c>
      <c r="I141">
        <v>0.03</v>
      </c>
      <c r="J141">
        <v>0.02</v>
      </c>
      <c r="K141">
        <v>0.03</v>
      </c>
      <c r="L141">
        <v>0.21</v>
      </c>
      <c r="M141">
        <v>0.88</v>
      </c>
      <c r="N141" s="1">
        <f t="shared" si="7"/>
        <v>1.17</v>
      </c>
    </row>
    <row r="142" spans="1:14" x14ac:dyDescent="0.3">
      <c r="A142" t="s">
        <v>262</v>
      </c>
      <c r="B142" t="s">
        <v>9</v>
      </c>
      <c r="C142" t="s">
        <v>261</v>
      </c>
      <c r="D142">
        <v>17.748200000000001</v>
      </c>
      <c r="E142">
        <v>-64.869100000000003</v>
      </c>
      <c r="G142" t="s">
        <v>161</v>
      </c>
      <c r="H142">
        <v>0.01</v>
      </c>
      <c r="I142">
        <v>0</v>
      </c>
      <c r="J142">
        <v>0.01</v>
      </c>
      <c r="K142">
        <v>0.15</v>
      </c>
      <c r="L142">
        <v>0.87</v>
      </c>
      <c r="M142">
        <v>1.45</v>
      </c>
      <c r="N142" s="1">
        <f t="shared" si="7"/>
        <v>2.4900000000000002</v>
      </c>
    </row>
    <row r="143" spans="1:14" x14ac:dyDescent="0.3">
      <c r="A143" t="s">
        <v>276</v>
      </c>
      <c r="B143" t="s">
        <v>9</v>
      </c>
      <c r="C143" t="s">
        <v>275</v>
      </c>
      <c r="D143">
        <v>17.753606000000001</v>
      </c>
      <c r="E143">
        <v>-64.866909000000007</v>
      </c>
      <c r="G143" t="s">
        <v>161</v>
      </c>
      <c r="H143">
        <v>0.03</v>
      </c>
      <c r="I143">
        <v>0.01</v>
      </c>
      <c r="J143">
        <v>0.04</v>
      </c>
      <c r="K143">
        <v>0.21</v>
      </c>
      <c r="L143">
        <v>0.54</v>
      </c>
      <c r="M143">
        <v>1.53</v>
      </c>
      <c r="N143" s="1">
        <f t="shared" si="7"/>
        <v>2.3600000000000003</v>
      </c>
    </row>
    <row r="144" spans="1:14" x14ac:dyDescent="0.3">
      <c r="A144" t="s">
        <v>274</v>
      </c>
      <c r="B144" t="s">
        <v>9</v>
      </c>
      <c r="C144" t="s">
        <v>273</v>
      </c>
      <c r="D144">
        <v>17.737924</v>
      </c>
      <c r="E144">
        <v>-64.799029000000004</v>
      </c>
      <c r="G144" t="s">
        <v>161</v>
      </c>
      <c r="K144">
        <v>0.1</v>
      </c>
      <c r="L144">
        <v>0.28000000000000003</v>
      </c>
      <c r="M144">
        <v>0.09</v>
      </c>
      <c r="N144" s="1">
        <f t="shared" si="7"/>
        <v>0.47</v>
      </c>
    </row>
    <row r="145" spans="1:14" x14ac:dyDescent="0.3">
      <c r="A145" t="s">
        <v>8</v>
      </c>
      <c r="B145" t="s">
        <v>9</v>
      </c>
      <c r="C145">
        <v>11624</v>
      </c>
      <c r="D145">
        <v>17.699649999999998</v>
      </c>
      <c r="E145">
        <v>-64.812489999999997</v>
      </c>
      <c r="F145" t="s">
        <v>10</v>
      </c>
      <c r="G145" t="s">
        <v>11</v>
      </c>
      <c r="H145" t="s">
        <v>12</v>
      </c>
      <c r="I145">
        <v>0.05</v>
      </c>
      <c r="J145">
        <v>0.15</v>
      </c>
      <c r="K145" t="s">
        <v>13</v>
      </c>
      <c r="L145">
        <v>0</v>
      </c>
      <c r="M145">
        <v>0.03</v>
      </c>
      <c r="N145" s="1">
        <f t="shared" si="7"/>
        <v>0.23</v>
      </c>
    </row>
    <row r="146" spans="1:14" x14ac:dyDescent="0.3">
      <c r="A146" t="s">
        <v>256</v>
      </c>
      <c r="B146" t="s">
        <v>9</v>
      </c>
      <c r="C146" t="s">
        <v>255</v>
      </c>
      <c r="D146">
        <v>18.355249799999999</v>
      </c>
      <c r="E146">
        <v>-64.765338700000001</v>
      </c>
      <c r="G146" t="s">
        <v>161</v>
      </c>
      <c r="H146">
        <v>0.14000000000000001</v>
      </c>
      <c r="I146">
        <v>0.18</v>
      </c>
      <c r="J146">
        <v>1.3</v>
      </c>
      <c r="K146">
        <v>0.41</v>
      </c>
      <c r="L146">
        <v>0.24</v>
      </c>
      <c r="M146">
        <v>0.04</v>
      </c>
      <c r="N146" s="1">
        <f t="shared" si="7"/>
        <v>2.3100000000000005</v>
      </c>
    </row>
    <row r="148" spans="1:14" x14ac:dyDescent="0.3">
      <c r="A148" s="1" t="s">
        <v>285</v>
      </c>
      <c r="B148" s="1" t="s">
        <v>363</v>
      </c>
      <c r="C148" s="1" t="s">
        <v>2</v>
      </c>
      <c r="D148" s="1" t="s">
        <v>3</v>
      </c>
      <c r="E148" s="1" t="s">
        <v>4</v>
      </c>
      <c r="F148" s="1" t="s">
        <v>5</v>
      </c>
      <c r="G148" s="1" t="s">
        <v>6</v>
      </c>
      <c r="H148" s="2">
        <v>45179</v>
      </c>
      <c r="I148" s="2">
        <v>45180</v>
      </c>
      <c r="J148" s="2">
        <v>45181</v>
      </c>
      <c r="K148" s="2">
        <v>45182</v>
      </c>
      <c r="N148" s="1" t="s">
        <v>7</v>
      </c>
    </row>
    <row r="149" spans="1:14" x14ac:dyDescent="0.3">
      <c r="A149" t="s">
        <v>576</v>
      </c>
      <c r="B149" t="s">
        <v>365</v>
      </c>
      <c r="C149" t="s">
        <v>575</v>
      </c>
      <c r="D149">
        <v>46.776589999999999</v>
      </c>
      <c r="E149">
        <v>-64.093800000000002</v>
      </c>
      <c r="F149" t="s">
        <v>368</v>
      </c>
      <c r="G149" t="s">
        <v>11</v>
      </c>
      <c r="H149" t="s">
        <v>13</v>
      </c>
      <c r="I149" t="s">
        <v>13</v>
      </c>
      <c r="J149" t="s">
        <v>13</v>
      </c>
      <c r="K149">
        <v>0</v>
      </c>
      <c r="N149" s="1">
        <f t="shared" ref="N149:N210" si="8">SUM(H149:M149)</f>
        <v>0</v>
      </c>
    </row>
    <row r="150" spans="1:14" x14ac:dyDescent="0.3">
      <c r="A150" t="s">
        <v>540</v>
      </c>
      <c r="B150" t="s">
        <v>367</v>
      </c>
      <c r="C150">
        <v>71807</v>
      </c>
      <c r="D150">
        <v>47.3</v>
      </c>
      <c r="E150">
        <v>-54</v>
      </c>
      <c r="F150" t="s">
        <v>416</v>
      </c>
      <c r="G150" t="s">
        <v>11</v>
      </c>
      <c r="H150">
        <v>0.1</v>
      </c>
      <c r="I150">
        <v>0.44</v>
      </c>
      <c r="J150">
        <v>0.08</v>
      </c>
      <c r="K150">
        <v>0</v>
      </c>
      <c r="N150" s="1">
        <f t="shared" si="8"/>
        <v>0.62</v>
      </c>
    </row>
    <row r="151" spans="1:14" x14ac:dyDescent="0.3">
      <c r="A151" t="s">
        <v>477</v>
      </c>
      <c r="B151" t="s">
        <v>364</v>
      </c>
      <c r="C151" t="s">
        <v>476</v>
      </c>
      <c r="D151">
        <v>46.185499999999998</v>
      </c>
      <c r="E151">
        <v>-60.734270000000002</v>
      </c>
      <c r="F151" t="s">
        <v>368</v>
      </c>
      <c r="G151" t="s">
        <v>11</v>
      </c>
      <c r="H151">
        <v>0</v>
      </c>
      <c r="I151">
        <v>0</v>
      </c>
      <c r="J151">
        <v>0</v>
      </c>
      <c r="K151">
        <v>0</v>
      </c>
      <c r="N151" s="1">
        <f t="shared" si="8"/>
        <v>0</v>
      </c>
    </row>
    <row r="152" spans="1:14" x14ac:dyDescent="0.3">
      <c r="A152" t="s">
        <v>534</v>
      </c>
      <c r="B152" t="s">
        <v>367</v>
      </c>
      <c r="C152">
        <v>71400</v>
      </c>
      <c r="D152">
        <v>48.966700000000003</v>
      </c>
      <c r="E152">
        <v>-56.066699999999997</v>
      </c>
      <c r="F152" t="s">
        <v>416</v>
      </c>
      <c r="G152" t="s">
        <v>11</v>
      </c>
      <c r="H152">
        <v>0</v>
      </c>
      <c r="I152">
        <v>0</v>
      </c>
      <c r="J152">
        <v>0</v>
      </c>
      <c r="K152">
        <v>0</v>
      </c>
      <c r="N152" s="1">
        <f t="shared" si="8"/>
        <v>0</v>
      </c>
    </row>
    <row r="153" spans="1:14" x14ac:dyDescent="0.3">
      <c r="A153" t="s">
        <v>604</v>
      </c>
      <c r="B153" t="s">
        <v>364</v>
      </c>
      <c r="C153" t="s">
        <v>603</v>
      </c>
      <c r="D153">
        <v>44.551630000000003</v>
      </c>
      <c r="E153">
        <v>-64.644440000000003</v>
      </c>
      <c r="F153" t="s">
        <v>368</v>
      </c>
      <c r="G153" t="s">
        <v>11</v>
      </c>
      <c r="H153">
        <v>0</v>
      </c>
      <c r="I153">
        <v>0</v>
      </c>
      <c r="J153">
        <v>0</v>
      </c>
      <c r="K153">
        <v>0</v>
      </c>
      <c r="N153" s="1">
        <f t="shared" si="8"/>
        <v>0</v>
      </c>
    </row>
    <row r="154" spans="1:14" x14ac:dyDescent="0.3">
      <c r="A154" t="s">
        <v>505</v>
      </c>
      <c r="B154" t="s">
        <v>366</v>
      </c>
      <c r="C154">
        <v>71598</v>
      </c>
      <c r="D154">
        <v>47.8</v>
      </c>
      <c r="E154">
        <v>-64.833299999999994</v>
      </c>
      <c r="F154" t="s">
        <v>416</v>
      </c>
      <c r="G154" t="s">
        <v>11</v>
      </c>
      <c r="H154">
        <v>0.02</v>
      </c>
      <c r="I154">
        <v>0.04</v>
      </c>
      <c r="J154">
        <v>0.04</v>
      </c>
      <c r="K154">
        <v>7.0000000000000007E-2</v>
      </c>
      <c r="N154" s="1">
        <f t="shared" si="8"/>
        <v>0.17</v>
      </c>
    </row>
    <row r="155" spans="1:14" x14ac:dyDescent="0.3">
      <c r="A155" t="s">
        <v>505</v>
      </c>
      <c r="B155" t="s">
        <v>366</v>
      </c>
      <c r="C155" t="s">
        <v>504</v>
      </c>
      <c r="D155">
        <v>47.8</v>
      </c>
      <c r="E155">
        <v>-64.866699999999994</v>
      </c>
      <c r="F155" t="s">
        <v>368</v>
      </c>
      <c r="G155" t="s">
        <v>11</v>
      </c>
      <c r="H155">
        <v>0</v>
      </c>
      <c r="I155">
        <v>0</v>
      </c>
      <c r="J155">
        <v>0</v>
      </c>
      <c r="K155">
        <v>0.02</v>
      </c>
      <c r="N155" s="1">
        <f t="shared" si="8"/>
        <v>0.02</v>
      </c>
    </row>
    <row r="156" spans="1:14" x14ac:dyDescent="0.3">
      <c r="A156" t="s">
        <v>653</v>
      </c>
      <c r="B156" t="s">
        <v>367</v>
      </c>
      <c r="D156">
        <v>47.316899999999997</v>
      </c>
      <c r="E156">
        <v>-52.814500000000002</v>
      </c>
      <c r="G156" t="s">
        <v>645</v>
      </c>
      <c r="H156" t="s">
        <v>647</v>
      </c>
      <c r="N156" s="3">
        <f>138.4/25.4</f>
        <v>5.4488188976377954</v>
      </c>
    </row>
    <row r="157" spans="1:14" x14ac:dyDescent="0.3">
      <c r="A157" t="s">
        <v>570</v>
      </c>
      <c r="B157" t="s">
        <v>365</v>
      </c>
      <c r="C157" t="s">
        <v>569</v>
      </c>
      <c r="D157">
        <v>46.476199999999999</v>
      </c>
      <c r="E157">
        <v>-62.180349999999997</v>
      </c>
      <c r="F157" t="s">
        <v>368</v>
      </c>
      <c r="G157" t="s">
        <v>11</v>
      </c>
      <c r="H157">
        <v>0</v>
      </c>
      <c r="I157">
        <v>0</v>
      </c>
      <c r="J157">
        <v>0</v>
      </c>
      <c r="K157">
        <v>0</v>
      </c>
      <c r="N157" s="1">
        <f t="shared" si="8"/>
        <v>0</v>
      </c>
    </row>
    <row r="158" spans="1:14" x14ac:dyDescent="0.3">
      <c r="A158" t="s">
        <v>362</v>
      </c>
      <c r="B158" t="s">
        <v>364</v>
      </c>
      <c r="C158" t="s">
        <v>361</v>
      </c>
      <c r="D158">
        <v>44.572364</v>
      </c>
      <c r="E158">
        <v>-65.630123999999995</v>
      </c>
      <c r="G158" t="s">
        <v>161</v>
      </c>
      <c r="H158">
        <v>0</v>
      </c>
      <c r="I158">
        <v>0</v>
      </c>
      <c r="J158">
        <v>0</v>
      </c>
      <c r="K158">
        <v>0</v>
      </c>
      <c r="N158" s="1">
        <f t="shared" si="8"/>
        <v>0</v>
      </c>
    </row>
    <row r="159" spans="1:14" x14ac:dyDescent="0.3">
      <c r="A159" t="s">
        <v>426</v>
      </c>
      <c r="B159" t="s">
        <v>365</v>
      </c>
      <c r="C159" t="s">
        <v>425</v>
      </c>
      <c r="D159">
        <v>46.352069999999998</v>
      </c>
      <c r="E159">
        <v>-63.777329999999999</v>
      </c>
      <c r="F159" t="s">
        <v>368</v>
      </c>
      <c r="G159" t="s">
        <v>11</v>
      </c>
      <c r="H159">
        <v>0</v>
      </c>
      <c r="I159">
        <v>0</v>
      </c>
      <c r="J159">
        <v>0</v>
      </c>
      <c r="K159">
        <v>0</v>
      </c>
      <c r="N159" s="1">
        <f t="shared" si="8"/>
        <v>0</v>
      </c>
    </row>
    <row r="160" spans="1:14" x14ac:dyDescent="0.3">
      <c r="A160" t="s">
        <v>634</v>
      </c>
      <c r="B160" t="s">
        <v>364</v>
      </c>
      <c r="C160" t="s">
        <v>633</v>
      </c>
      <c r="D160">
        <v>44.729170000000003</v>
      </c>
      <c r="E160">
        <v>-63.675220000000003</v>
      </c>
      <c r="F160" t="s">
        <v>368</v>
      </c>
      <c r="G160" t="s">
        <v>11</v>
      </c>
      <c r="H160">
        <v>0.02</v>
      </c>
      <c r="I160">
        <v>0</v>
      </c>
      <c r="J160">
        <v>0</v>
      </c>
      <c r="K160">
        <v>0</v>
      </c>
      <c r="N160" s="1">
        <f t="shared" si="8"/>
        <v>0.02</v>
      </c>
    </row>
    <row r="161" spans="1:14" x14ac:dyDescent="0.3">
      <c r="A161" t="s">
        <v>380</v>
      </c>
      <c r="B161" t="s">
        <v>365</v>
      </c>
      <c r="C161" t="s">
        <v>379</v>
      </c>
      <c r="D161">
        <v>46.346290000000003</v>
      </c>
      <c r="E161">
        <v>-63.061579999999999</v>
      </c>
      <c r="F161" t="s">
        <v>368</v>
      </c>
      <c r="G161" t="s">
        <v>11</v>
      </c>
      <c r="H161">
        <v>0</v>
      </c>
      <c r="I161">
        <v>0</v>
      </c>
      <c r="J161" t="s">
        <v>12</v>
      </c>
      <c r="K161">
        <v>0</v>
      </c>
      <c r="N161" s="1">
        <f t="shared" si="8"/>
        <v>0</v>
      </c>
    </row>
    <row r="162" spans="1:14" x14ac:dyDescent="0.3">
      <c r="A162" t="s">
        <v>578</v>
      </c>
      <c r="B162" t="s">
        <v>365</v>
      </c>
      <c r="C162" t="s">
        <v>577</v>
      </c>
      <c r="D162">
        <v>45.999699999999997</v>
      </c>
      <c r="E162">
        <v>-62.851700000000001</v>
      </c>
      <c r="F162" t="s">
        <v>368</v>
      </c>
      <c r="G162" t="s">
        <v>11</v>
      </c>
      <c r="H162" t="s">
        <v>12</v>
      </c>
      <c r="I162">
        <v>0</v>
      </c>
      <c r="J162">
        <v>0</v>
      </c>
      <c r="K162">
        <v>0</v>
      </c>
      <c r="N162" s="1">
        <f t="shared" si="8"/>
        <v>0</v>
      </c>
    </row>
    <row r="163" spans="1:14" x14ac:dyDescent="0.3">
      <c r="A163" t="s">
        <v>390</v>
      </c>
      <c r="B163" t="s">
        <v>365</v>
      </c>
      <c r="C163" t="s">
        <v>389</v>
      </c>
      <c r="D163">
        <v>46.009399999999999</v>
      </c>
      <c r="E163">
        <v>-62.867199999999997</v>
      </c>
      <c r="F163" t="s">
        <v>368</v>
      </c>
      <c r="G163" t="s">
        <v>11</v>
      </c>
      <c r="H163">
        <v>0</v>
      </c>
      <c r="I163">
        <v>0</v>
      </c>
      <c r="J163">
        <v>0</v>
      </c>
      <c r="K163">
        <v>0</v>
      </c>
      <c r="N163" s="1">
        <f t="shared" si="8"/>
        <v>0</v>
      </c>
    </row>
    <row r="164" spans="1:14" x14ac:dyDescent="0.3">
      <c r="A164" t="s">
        <v>526</v>
      </c>
      <c r="B164" t="s">
        <v>367</v>
      </c>
      <c r="C164">
        <v>71178</v>
      </c>
      <c r="D164">
        <v>48.666699999999999</v>
      </c>
      <c r="E164">
        <v>-53.116700000000002</v>
      </c>
      <c r="F164" t="s">
        <v>416</v>
      </c>
      <c r="G164" t="s">
        <v>11</v>
      </c>
      <c r="H164">
        <v>0.22</v>
      </c>
      <c r="I164">
        <v>0.65</v>
      </c>
      <c r="J164">
        <v>0.6</v>
      </c>
      <c r="K164">
        <v>0</v>
      </c>
      <c r="N164" s="1">
        <f t="shared" si="8"/>
        <v>1.47</v>
      </c>
    </row>
    <row r="165" spans="1:14" x14ac:dyDescent="0.3">
      <c r="A165" t="s">
        <v>411</v>
      </c>
      <c r="B165" t="s">
        <v>365</v>
      </c>
      <c r="C165" t="s">
        <v>410</v>
      </c>
      <c r="D165">
        <v>46.250819999999997</v>
      </c>
      <c r="E165">
        <v>-63.334099999999999</v>
      </c>
      <c r="F165" t="s">
        <v>368</v>
      </c>
      <c r="G165" t="s">
        <v>11</v>
      </c>
      <c r="H165">
        <v>0.28999999999999998</v>
      </c>
      <c r="I165">
        <v>0</v>
      </c>
      <c r="J165">
        <v>0</v>
      </c>
      <c r="K165">
        <v>0</v>
      </c>
      <c r="N165" s="1">
        <f t="shared" si="8"/>
        <v>0.28999999999999998</v>
      </c>
    </row>
    <row r="166" spans="1:14" x14ac:dyDescent="0.3">
      <c r="A166" t="s">
        <v>405</v>
      </c>
      <c r="B166" t="s">
        <v>365</v>
      </c>
      <c r="C166" t="s">
        <v>404</v>
      </c>
      <c r="D166">
        <v>46.248179999999998</v>
      </c>
      <c r="E166">
        <v>-63.68515</v>
      </c>
      <c r="F166" t="s">
        <v>368</v>
      </c>
      <c r="G166" t="s">
        <v>11</v>
      </c>
      <c r="H166">
        <v>0</v>
      </c>
      <c r="I166">
        <v>0</v>
      </c>
      <c r="J166">
        <v>0</v>
      </c>
      <c r="K166" t="s">
        <v>13</v>
      </c>
      <c r="N166" s="1">
        <f t="shared" si="8"/>
        <v>0</v>
      </c>
    </row>
    <row r="167" spans="1:14" x14ac:dyDescent="0.3">
      <c r="A167" t="s">
        <v>382</v>
      </c>
      <c r="B167" t="s">
        <v>365</v>
      </c>
      <c r="C167" t="s">
        <v>381</v>
      </c>
      <c r="D167">
        <v>46.435490000000001</v>
      </c>
      <c r="E167">
        <v>-63.466610000000003</v>
      </c>
      <c r="F167" t="s">
        <v>368</v>
      </c>
      <c r="G167" t="s">
        <v>11</v>
      </c>
      <c r="H167">
        <v>0</v>
      </c>
      <c r="I167">
        <v>0</v>
      </c>
      <c r="J167">
        <v>0</v>
      </c>
      <c r="K167">
        <v>0</v>
      </c>
      <c r="N167" s="1">
        <f t="shared" si="8"/>
        <v>0</v>
      </c>
    </row>
    <row r="168" spans="1:14" x14ac:dyDescent="0.3">
      <c r="A168" t="s">
        <v>655</v>
      </c>
      <c r="B168" t="s">
        <v>367</v>
      </c>
      <c r="D168">
        <v>47.535299999999999</v>
      </c>
      <c r="E168">
        <v>-53.208599999999997</v>
      </c>
      <c r="G168" t="s">
        <v>645</v>
      </c>
      <c r="H168" t="s">
        <v>647</v>
      </c>
      <c r="N168" s="3">
        <f>79.4/25.4</f>
        <v>3.1259842519685042</v>
      </c>
    </row>
    <row r="169" spans="1:14" x14ac:dyDescent="0.3">
      <c r="A169" t="s">
        <v>557</v>
      </c>
      <c r="B169" t="s">
        <v>367</v>
      </c>
      <c r="C169">
        <v>71152</v>
      </c>
      <c r="D169">
        <v>47.616700000000002</v>
      </c>
      <c r="E169">
        <v>-57.616700000000002</v>
      </c>
      <c r="F169" t="s">
        <v>416</v>
      </c>
      <c r="G169" t="s">
        <v>11</v>
      </c>
      <c r="H169">
        <v>0</v>
      </c>
      <c r="I169">
        <v>0</v>
      </c>
      <c r="J169">
        <v>0</v>
      </c>
      <c r="K169">
        <v>0</v>
      </c>
      <c r="N169" s="1">
        <f t="shared" si="8"/>
        <v>0</v>
      </c>
    </row>
    <row r="170" spans="1:14" x14ac:dyDescent="0.3">
      <c r="A170" t="s">
        <v>556</v>
      </c>
      <c r="B170" t="s">
        <v>367</v>
      </c>
      <c r="C170" t="s">
        <v>555</v>
      </c>
      <c r="D170">
        <v>48.166699999999999</v>
      </c>
      <c r="E170">
        <v>-57.333300000000001</v>
      </c>
      <c r="F170" t="s">
        <v>368</v>
      </c>
      <c r="G170" t="s">
        <v>11</v>
      </c>
      <c r="H170">
        <v>0</v>
      </c>
      <c r="I170">
        <v>0</v>
      </c>
      <c r="J170" t="s">
        <v>13</v>
      </c>
      <c r="K170" t="s">
        <v>13</v>
      </c>
      <c r="N170" s="1">
        <f t="shared" si="8"/>
        <v>0</v>
      </c>
    </row>
    <row r="171" spans="1:14" x14ac:dyDescent="0.3">
      <c r="A171" t="s">
        <v>403</v>
      </c>
      <c r="B171" t="s">
        <v>365</v>
      </c>
      <c r="C171" t="s">
        <v>402</v>
      </c>
      <c r="D171">
        <v>46.045940000000002</v>
      </c>
      <c r="E171">
        <v>-62.722659999999998</v>
      </c>
      <c r="F171" t="s">
        <v>368</v>
      </c>
      <c r="G171" t="s">
        <v>11</v>
      </c>
      <c r="H171">
        <v>0</v>
      </c>
      <c r="I171">
        <v>0</v>
      </c>
      <c r="J171">
        <v>0</v>
      </c>
      <c r="K171">
        <v>0</v>
      </c>
      <c r="N171" s="1">
        <f t="shared" si="8"/>
        <v>0</v>
      </c>
    </row>
    <row r="172" spans="1:14" x14ac:dyDescent="0.3">
      <c r="A172" t="s">
        <v>568</v>
      </c>
      <c r="B172" t="s">
        <v>472</v>
      </c>
      <c r="C172" t="s">
        <v>567</v>
      </c>
      <c r="D172">
        <v>48.85</v>
      </c>
      <c r="E172">
        <v>-64.2</v>
      </c>
      <c r="F172" t="s">
        <v>368</v>
      </c>
      <c r="G172" t="s">
        <v>11</v>
      </c>
      <c r="H172">
        <v>0</v>
      </c>
      <c r="I172">
        <v>0</v>
      </c>
      <c r="J172">
        <v>0</v>
      </c>
      <c r="K172" t="s">
        <v>13</v>
      </c>
      <c r="N172" s="1">
        <f t="shared" si="8"/>
        <v>0</v>
      </c>
    </row>
    <row r="173" spans="1:14" x14ac:dyDescent="0.3">
      <c r="A173" t="s">
        <v>533</v>
      </c>
      <c r="B173" t="s">
        <v>367</v>
      </c>
      <c r="C173">
        <v>71800</v>
      </c>
      <c r="D173">
        <v>46.666699999999999</v>
      </c>
      <c r="E173">
        <v>-53.083300000000001</v>
      </c>
      <c r="F173" t="s">
        <v>416</v>
      </c>
      <c r="G173" t="s">
        <v>11</v>
      </c>
      <c r="H173">
        <v>1.24</v>
      </c>
      <c r="I173">
        <v>0.96</v>
      </c>
      <c r="J173">
        <v>0.26</v>
      </c>
      <c r="K173">
        <v>0</v>
      </c>
      <c r="N173" s="1">
        <f t="shared" si="8"/>
        <v>2.46</v>
      </c>
    </row>
    <row r="174" spans="1:14" x14ac:dyDescent="0.3">
      <c r="A174" t="s">
        <v>580</v>
      </c>
      <c r="B174" t="s">
        <v>366</v>
      </c>
      <c r="C174" t="s">
        <v>579</v>
      </c>
      <c r="D174">
        <v>46.231490000000001</v>
      </c>
      <c r="E174">
        <v>-64.270099999999999</v>
      </c>
      <c r="F174" t="s">
        <v>368</v>
      </c>
      <c r="G174" t="s">
        <v>11</v>
      </c>
      <c r="H174">
        <v>0</v>
      </c>
      <c r="I174">
        <v>0</v>
      </c>
      <c r="J174">
        <v>0</v>
      </c>
      <c r="K174" t="s">
        <v>13</v>
      </c>
      <c r="N174" s="1">
        <f t="shared" si="8"/>
        <v>0</v>
      </c>
    </row>
    <row r="175" spans="1:14" x14ac:dyDescent="0.3">
      <c r="A175" t="s">
        <v>600</v>
      </c>
      <c r="B175" t="s">
        <v>364</v>
      </c>
      <c r="C175">
        <v>71415</v>
      </c>
      <c r="D175">
        <v>45.7667</v>
      </c>
      <c r="E175">
        <v>-62.683300000000003</v>
      </c>
      <c r="F175" t="s">
        <v>416</v>
      </c>
      <c r="G175" t="s">
        <v>11</v>
      </c>
      <c r="H175">
        <v>0</v>
      </c>
      <c r="I175">
        <v>0.01</v>
      </c>
      <c r="J175">
        <v>0</v>
      </c>
      <c r="K175">
        <v>0</v>
      </c>
      <c r="N175" s="1">
        <f t="shared" si="8"/>
        <v>0.01</v>
      </c>
    </row>
    <row r="176" spans="1:14" x14ac:dyDescent="0.3">
      <c r="A176" t="s">
        <v>541</v>
      </c>
      <c r="B176" t="s">
        <v>367</v>
      </c>
      <c r="C176">
        <v>71818</v>
      </c>
      <c r="D176">
        <v>53.716700000000003</v>
      </c>
      <c r="E176">
        <v>-57.033299999999997</v>
      </c>
      <c r="F176" t="s">
        <v>416</v>
      </c>
      <c r="G176" t="s">
        <v>11</v>
      </c>
      <c r="H176">
        <v>0</v>
      </c>
      <c r="I176">
        <v>0</v>
      </c>
      <c r="J176">
        <v>0</v>
      </c>
      <c r="K176">
        <v>0.02</v>
      </c>
      <c r="N176" s="1">
        <f t="shared" si="8"/>
        <v>0.02</v>
      </c>
    </row>
    <row r="177" spans="1:14" x14ac:dyDescent="0.3">
      <c r="A177" t="s">
        <v>360</v>
      </c>
      <c r="B177" t="s">
        <v>364</v>
      </c>
      <c r="C177" t="s">
        <v>359</v>
      </c>
      <c r="D177">
        <v>44.024999999999999</v>
      </c>
      <c r="E177">
        <v>-66.102999999999994</v>
      </c>
      <c r="G177" t="s">
        <v>161</v>
      </c>
      <c r="I177">
        <v>0</v>
      </c>
      <c r="J177">
        <v>0</v>
      </c>
      <c r="K177">
        <v>0</v>
      </c>
      <c r="N177" s="1">
        <f t="shared" si="8"/>
        <v>0</v>
      </c>
    </row>
    <row r="178" spans="1:14" x14ac:dyDescent="0.3">
      <c r="A178" t="s">
        <v>358</v>
      </c>
      <c r="B178" t="s">
        <v>364</v>
      </c>
      <c r="C178" t="s">
        <v>357</v>
      </c>
      <c r="D178">
        <v>44.830739000000001</v>
      </c>
      <c r="E178">
        <v>-65.326639999999998</v>
      </c>
      <c r="G178" t="s">
        <v>161</v>
      </c>
      <c r="H178">
        <v>0</v>
      </c>
      <c r="I178">
        <v>0</v>
      </c>
      <c r="J178">
        <v>0</v>
      </c>
      <c r="K178">
        <v>0</v>
      </c>
      <c r="N178" s="1">
        <f t="shared" si="8"/>
        <v>0</v>
      </c>
    </row>
    <row r="179" spans="1:14" x14ac:dyDescent="0.3">
      <c r="A179" t="s">
        <v>413</v>
      </c>
      <c r="B179" t="s">
        <v>365</v>
      </c>
      <c r="C179" t="s">
        <v>412</v>
      </c>
      <c r="D179">
        <v>46.292360000000002</v>
      </c>
      <c r="E179">
        <v>-63.172710000000002</v>
      </c>
      <c r="F179" t="s">
        <v>368</v>
      </c>
      <c r="G179" t="s">
        <v>11</v>
      </c>
      <c r="H179">
        <v>0</v>
      </c>
      <c r="I179">
        <v>0</v>
      </c>
      <c r="J179">
        <v>0</v>
      </c>
      <c r="K179">
        <v>0</v>
      </c>
      <c r="N179" s="1">
        <f t="shared" si="8"/>
        <v>0</v>
      </c>
    </row>
    <row r="180" spans="1:14" x14ac:dyDescent="0.3">
      <c r="A180" t="s">
        <v>417</v>
      </c>
      <c r="B180" t="s">
        <v>365</v>
      </c>
      <c r="C180">
        <v>71706</v>
      </c>
      <c r="D180">
        <v>46.283299999999997</v>
      </c>
      <c r="E180">
        <v>-63.133299999999998</v>
      </c>
      <c r="F180" t="s">
        <v>416</v>
      </c>
      <c r="G180" t="s">
        <v>11</v>
      </c>
      <c r="H180">
        <v>0</v>
      </c>
      <c r="I180">
        <v>0</v>
      </c>
      <c r="J180">
        <v>0</v>
      </c>
      <c r="K180">
        <v>0</v>
      </c>
      <c r="N180" s="1">
        <f t="shared" si="8"/>
        <v>0</v>
      </c>
    </row>
    <row r="181" spans="1:14" x14ac:dyDescent="0.3">
      <c r="A181" t="s">
        <v>417</v>
      </c>
      <c r="B181" t="s">
        <v>365</v>
      </c>
      <c r="C181">
        <v>71706</v>
      </c>
      <c r="D181">
        <v>46.283299999999997</v>
      </c>
      <c r="E181">
        <v>-63.116700000000002</v>
      </c>
      <c r="F181" t="s">
        <v>416</v>
      </c>
      <c r="G181" t="s">
        <v>11</v>
      </c>
      <c r="H181">
        <v>0</v>
      </c>
      <c r="I181">
        <v>0</v>
      </c>
      <c r="J181">
        <v>0</v>
      </c>
      <c r="K181">
        <v>0</v>
      </c>
      <c r="N181" s="1">
        <f t="shared" si="8"/>
        <v>0</v>
      </c>
    </row>
    <row r="182" spans="1:14" x14ac:dyDescent="0.3">
      <c r="A182" t="s">
        <v>561</v>
      </c>
      <c r="B182" t="s">
        <v>472</v>
      </c>
      <c r="C182">
        <v>71814</v>
      </c>
      <c r="D182">
        <v>50.466700000000003</v>
      </c>
      <c r="E182">
        <v>-59.633299999999998</v>
      </c>
      <c r="F182" t="s">
        <v>416</v>
      </c>
      <c r="G182" t="s">
        <v>11</v>
      </c>
      <c r="H182">
        <v>0</v>
      </c>
      <c r="I182">
        <v>0</v>
      </c>
      <c r="J182">
        <v>0</v>
      </c>
      <c r="K182">
        <v>0</v>
      </c>
      <c r="N182" s="1">
        <f t="shared" si="8"/>
        <v>0</v>
      </c>
    </row>
    <row r="183" spans="1:14" x14ac:dyDescent="0.3">
      <c r="A183" t="s">
        <v>562</v>
      </c>
      <c r="B183" t="s">
        <v>367</v>
      </c>
      <c r="C183">
        <v>71002</v>
      </c>
      <c r="D183">
        <v>53.566699999999997</v>
      </c>
      <c r="E183">
        <v>-64.099999999999994</v>
      </c>
      <c r="F183" t="s">
        <v>416</v>
      </c>
      <c r="G183" t="s">
        <v>11</v>
      </c>
      <c r="H183">
        <v>0</v>
      </c>
      <c r="I183">
        <v>0</v>
      </c>
      <c r="J183">
        <v>0.35</v>
      </c>
      <c r="K183" t="s">
        <v>13</v>
      </c>
      <c r="N183" s="1">
        <f t="shared" si="8"/>
        <v>0.35</v>
      </c>
    </row>
    <row r="184" spans="1:14" x14ac:dyDescent="0.3">
      <c r="A184" t="s">
        <v>461</v>
      </c>
      <c r="B184" t="s">
        <v>364</v>
      </c>
      <c r="C184" t="s">
        <v>460</v>
      </c>
      <c r="D184">
        <v>45.657690000000002</v>
      </c>
      <c r="E184">
        <v>-61.220750000000002</v>
      </c>
      <c r="F184" t="s">
        <v>368</v>
      </c>
      <c r="G184" t="s">
        <v>11</v>
      </c>
      <c r="H184">
        <v>0</v>
      </c>
      <c r="I184" t="s">
        <v>13</v>
      </c>
      <c r="J184">
        <v>0</v>
      </c>
      <c r="K184">
        <v>0</v>
      </c>
      <c r="N184" s="1">
        <f t="shared" si="8"/>
        <v>0</v>
      </c>
    </row>
    <row r="185" spans="1:14" x14ac:dyDescent="0.3">
      <c r="A185" t="s">
        <v>396</v>
      </c>
      <c r="B185" t="s">
        <v>364</v>
      </c>
      <c r="C185" t="s">
        <v>395</v>
      </c>
      <c r="D185">
        <v>45.647359999999999</v>
      </c>
      <c r="E185">
        <v>-63.917560000000002</v>
      </c>
      <c r="F185" t="s">
        <v>368</v>
      </c>
      <c r="G185" t="s">
        <v>11</v>
      </c>
      <c r="H185">
        <v>0</v>
      </c>
      <c r="I185">
        <v>0</v>
      </c>
      <c r="J185">
        <v>0</v>
      </c>
      <c r="K185">
        <v>0</v>
      </c>
      <c r="N185" s="1">
        <f t="shared" si="8"/>
        <v>0</v>
      </c>
    </row>
    <row r="186" spans="1:14" x14ac:dyDescent="0.3">
      <c r="A186" t="s">
        <v>649</v>
      </c>
      <c r="B186" t="s">
        <v>367</v>
      </c>
      <c r="D186">
        <v>47.507300000000001</v>
      </c>
      <c r="E186">
        <v>-52.996499999999997</v>
      </c>
      <c r="G186" t="s">
        <v>645</v>
      </c>
      <c r="H186" t="s">
        <v>647</v>
      </c>
      <c r="N186" s="3">
        <f>181.4/25.4</f>
        <v>7.1417322834645676</v>
      </c>
    </row>
    <row r="187" spans="1:14" x14ac:dyDescent="0.3">
      <c r="A187" t="s">
        <v>547</v>
      </c>
      <c r="B187" t="s">
        <v>367</v>
      </c>
      <c r="C187">
        <v>71367</v>
      </c>
      <c r="D187">
        <v>49.316699999999997</v>
      </c>
      <c r="E187">
        <v>-57.4</v>
      </c>
      <c r="F187" t="s">
        <v>416</v>
      </c>
      <c r="G187" t="s">
        <v>11</v>
      </c>
      <c r="H187">
        <v>0.01</v>
      </c>
      <c r="I187">
        <v>0</v>
      </c>
      <c r="J187">
        <v>0</v>
      </c>
      <c r="K187" t="s">
        <v>13</v>
      </c>
      <c r="N187" s="1">
        <f t="shared" si="8"/>
        <v>0.01</v>
      </c>
    </row>
    <row r="188" spans="1:14" x14ac:dyDescent="0.3">
      <c r="A188" t="s">
        <v>554</v>
      </c>
      <c r="B188" t="s">
        <v>367</v>
      </c>
      <c r="C188" t="s">
        <v>553</v>
      </c>
      <c r="D188">
        <v>48.95</v>
      </c>
      <c r="E188">
        <v>-57.95</v>
      </c>
      <c r="F188" t="s">
        <v>368</v>
      </c>
      <c r="G188" t="s">
        <v>11</v>
      </c>
      <c r="H188">
        <v>0</v>
      </c>
      <c r="I188">
        <v>0</v>
      </c>
      <c r="J188">
        <v>0</v>
      </c>
      <c r="K188">
        <v>0</v>
      </c>
      <c r="N188" s="1">
        <f t="shared" si="8"/>
        <v>0</v>
      </c>
    </row>
    <row r="189" spans="1:14" x14ac:dyDescent="0.3">
      <c r="A189" t="s">
        <v>356</v>
      </c>
      <c r="B189" t="s">
        <v>366</v>
      </c>
      <c r="C189" t="s">
        <v>355</v>
      </c>
      <c r="D189">
        <v>45.859157600000003</v>
      </c>
      <c r="E189">
        <v>-65.370925900000003</v>
      </c>
      <c r="G189" t="s">
        <v>161</v>
      </c>
      <c r="H189">
        <v>0</v>
      </c>
      <c r="I189">
        <v>0</v>
      </c>
      <c r="J189">
        <v>0</v>
      </c>
      <c r="K189">
        <v>0</v>
      </c>
      <c r="N189" s="1">
        <f t="shared" si="8"/>
        <v>0</v>
      </c>
    </row>
    <row r="190" spans="1:14" x14ac:dyDescent="0.3">
      <c r="A190" t="s">
        <v>610</v>
      </c>
      <c r="B190" t="s">
        <v>364</v>
      </c>
      <c r="C190" t="s">
        <v>609</v>
      </c>
      <c r="D190">
        <v>44.678429999999999</v>
      </c>
      <c r="E190">
        <v>-63.56279</v>
      </c>
      <c r="F190" t="s">
        <v>368</v>
      </c>
      <c r="G190" t="s">
        <v>11</v>
      </c>
      <c r="H190">
        <v>0</v>
      </c>
      <c r="I190">
        <v>0</v>
      </c>
      <c r="J190">
        <v>0</v>
      </c>
      <c r="K190">
        <v>0</v>
      </c>
      <c r="N190" s="1">
        <f t="shared" si="8"/>
        <v>0</v>
      </c>
    </row>
    <row r="191" spans="1:14" x14ac:dyDescent="0.3">
      <c r="A191" t="s">
        <v>620</v>
      </c>
      <c r="B191" t="s">
        <v>364</v>
      </c>
      <c r="C191" t="s">
        <v>619</v>
      </c>
      <c r="D191">
        <v>44.67389</v>
      </c>
      <c r="E191">
        <v>-63.54524</v>
      </c>
      <c r="F191" t="s">
        <v>368</v>
      </c>
      <c r="G191" t="s">
        <v>11</v>
      </c>
      <c r="H191">
        <v>0</v>
      </c>
      <c r="I191">
        <v>0</v>
      </c>
      <c r="J191">
        <v>0</v>
      </c>
      <c r="K191">
        <v>0</v>
      </c>
      <c r="N191" s="1">
        <f t="shared" si="8"/>
        <v>0</v>
      </c>
    </row>
    <row r="192" spans="1:14" x14ac:dyDescent="0.3">
      <c r="A192" t="s">
        <v>599</v>
      </c>
      <c r="B192" t="s">
        <v>364</v>
      </c>
      <c r="C192">
        <v>71317</v>
      </c>
      <c r="D192">
        <v>45.416699999999999</v>
      </c>
      <c r="E192">
        <v>-63.466700000000003</v>
      </c>
      <c r="F192" t="s">
        <v>416</v>
      </c>
      <c r="G192" t="s">
        <v>11</v>
      </c>
      <c r="H192">
        <v>0</v>
      </c>
      <c r="I192">
        <v>0</v>
      </c>
      <c r="J192">
        <v>0</v>
      </c>
      <c r="K192">
        <v>0</v>
      </c>
      <c r="N192" s="1">
        <f t="shared" si="8"/>
        <v>0</v>
      </c>
    </row>
    <row r="193" spans="1:14" x14ac:dyDescent="0.3">
      <c r="A193" t="s">
        <v>552</v>
      </c>
      <c r="B193" t="s">
        <v>367</v>
      </c>
      <c r="C193" t="s">
        <v>551</v>
      </c>
      <c r="D193">
        <v>49.166699999999999</v>
      </c>
      <c r="E193">
        <v>-57.433300000000003</v>
      </c>
      <c r="F193" t="s">
        <v>368</v>
      </c>
      <c r="G193" t="s">
        <v>11</v>
      </c>
      <c r="H193">
        <v>0</v>
      </c>
      <c r="I193">
        <v>0</v>
      </c>
      <c r="J193">
        <v>0</v>
      </c>
      <c r="K193">
        <v>0</v>
      </c>
      <c r="N193" s="1">
        <f t="shared" si="8"/>
        <v>0</v>
      </c>
    </row>
    <row r="194" spans="1:14" x14ac:dyDescent="0.3">
      <c r="A194" t="s">
        <v>546</v>
      </c>
      <c r="B194" t="s">
        <v>367</v>
      </c>
      <c r="C194">
        <v>71809</v>
      </c>
      <c r="D194">
        <v>49.216700000000003</v>
      </c>
      <c r="E194">
        <v>-57.4</v>
      </c>
      <c r="F194" t="s">
        <v>416</v>
      </c>
      <c r="G194" t="s">
        <v>11</v>
      </c>
      <c r="H194">
        <v>0</v>
      </c>
      <c r="I194">
        <v>0</v>
      </c>
      <c r="J194" t="s">
        <v>12</v>
      </c>
      <c r="K194">
        <v>0</v>
      </c>
      <c r="N194" s="1">
        <f t="shared" si="8"/>
        <v>0</v>
      </c>
    </row>
    <row r="195" spans="1:14" x14ac:dyDescent="0.3">
      <c r="A195" t="s">
        <v>442</v>
      </c>
      <c r="B195" t="s">
        <v>366</v>
      </c>
      <c r="C195" t="s">
        <v>441</v>
      </c>
      <c r="D195">
        <v>45.89161</v>
      </c>
      <c r="E195">
        <v>-64.512699999999995</v>
      </c>
      <c r="F195" t="s">
        <v>368</v>
      </c>
      <c r="G195" t="s">
        <v>11</v>
      </c>
      <c r="H195">
        <v>0</v>
      </c>
      <c r="I195">
        <v>0</v>
      </c>
      <c r="J195">
        <v>0</v>
      </c>
      <c r="K195">
        <v>0</v>
      </c>
      <c r="N195" s="1">
        <f t="shared" si="8"/>
        <v>0</v>
      </c>
    </row>
    <row r="196" spans="1:14" x14ac:dyDescent="0.3">
      <c r="A196" t="s">
        <v>354</v>
      </c>
      <c r="B196" t="s">
        <v>366</v>
      </c>
      <c r="C196" t="s">
        <v>353</v>
      </c>
      <c r="D196">
        <v>47.908032300000002</v>
      </c>
      <c r="E196">
        <v>-66.132798699999995</v>
      </c>
      <c r="G196" t="s">
        <v>161</v>
      </c>
      <c r="H196">
        <v>0</v>
      </c>
      <c r="I196">
        <v>0</v>
      </c>
      <c r="J196">
        <v>0</v>
      </c>
      <c r="K196">
        <v>0.01</v>
      </c>
      <c r="N196" s="1">
        <f t="shared" si="8"/>
        <v>0.01</v>
      </c>
    </row>
    <row r="197" spans="1:14" x14ac:dyDescent="0.3">
      <c r="A197" t="s">
        <v>486</v>
      </c>
      <c r="B197" t="s">
        <v>364</v>
      </c>
      <c r="C197" t="s">
        <v>485</v>
      </c>
      <c r="D197">
        <v>44.499139999999997</v>
      </c>
      <c r="E197">
        <v>-63.526400000000002</v>
      </c>
      <c r="F197" t="s">
        <v>368</v>
      </c>
      <c r="G197" t="s">
        <v>11</v>
      </c>
      <c r="H197">
        <v>0.01</v>
      </c>
      <c r="I197">
        <v>0</v>
      </c>
      <c r="J197">
        <v>0</v>
      </c>
      <c r="K197">
        <v>0</v>
      </c>
      <c r="N197" s="1">
        <f t="shared" si="8"/>
        <v>0.01</v>
      </c>
    </row>
    <row r="198" spans="1:14" x14ac:dyDescent="0.3">
      <c r="A198" t="s">
        <v>453</v>
      </c>
      <c r="B198" t="s">
        <v>365</v>
      </c>
      <c r="C198">
        <v>71412</v>
      </c>
      <c r="D198">
        <v>46.466700000000003</v>
      </c>
      <c r="E198">
        <v>-61.9833</v>
      </c>
      <c r="F198" t="s">
        <v>416</v>
      </c>
      <c r="G198" t="s">
        <v>11</v>
      </c>
      <c r="H198">
        <v>0</v>
      </c>
      <c r="I198">
        <v>0</v>
      </c>
      <c r="J198">
        <v>0</v>
      </c>
      <c r="K198">
        <v>0</v>
      </c>
      <c r="N198" s="1">
        <f t="shared" si="8"/>
        <v>0</v>
      </c>
    </row>
    <row r="199" spans="1:14" x14ac:dyDescent="0.3">
      <c r="A199" t="s">
        <v>618</v>
      </c>
      <c r="B199" t="s">
        <v>364</v>
      </c>
      <c r="C199" t="s">
        <v>617</v>
      </c>
      <c r="D199">
        <v>44.607909999999997</v>
      </c>
      <c r="E199">
        <v>-63.482010000000002</v>
      </c>
      <c r="F199" t="s">
        <v>368</v>
      </c>
      <c r="G199" t="s">
        <v>11</v>
      </c>
      <c r="H199" t="s">
        <v>542</v>
      </c>
      <c r="I199" t="s">
        <v>399</v>
      </c>
      <c r="J199">
        <v>0</v>
      </c>
      <c r="K199">
        <v>0</v>
      </c>
      <c r="N199" s="1">
        <f t="shared" si="8"/>
        <v>0</v>
      </c>
    </row>
    <row r="200" spans="1:14" x14ac:dyDescent="0.3">
      <c r="A200" t="s">
        <v>471</v>
      </c>
      <c r="B200" t="s">
        <v>364</v>
      </c>
      <c r="C200">
        <v>71175</v>
      </c>
      <c r="D200">
        <v>45.916699999999999</v>
      </c>
      <c r="E200">
        <v>-60.65</v>
      </c>
      <c r="F200" t="s">
        <v>416</v>
      </c>
      <c r="G200" t="s">
        <v>11</v>
      </c>
      <c r="H200">
        <v>0</v>
      </c>
      <c r="I200">
        <v>0</v>
      </c>
      <c r="J200">
        <v>0</v>
      </c>
      <c r="K200">
        <v>0</v>
      </c>
      <c r="N200" s="1">
        <f t="shared" si="8"/>
        <v>0</v>
      </c>
    </row>
    <row r="201" spans="1:14" x14ac:dyDescent="0.3">
      <c r="A201" t="s">
        <v>638</v>
      </c>
      <c r="B201" t="s">
        <v>364</v>
      </c>
      <c r="C201" t="s">
        <v>637</v>
      </c>
      <c r="D201">
        <v>44.833880000000001</v>
      </c>
      <c r="E201">
        <v>-63.584150000000001</v>
      </c>
      <c r="F201" t="s">
        <v>368</v>
      </c>
      <c r="G201" t="s">
        <v>11</v>
      </c>
      <c r="H201" t="s">
        <v>12</v>
      </c>
      <c r="I201">
        <v>0</v>
      </c>
      <c r="J201">
        <v>0</v>
      </c>
      <c r="K201">
        <v>0</v>
      </c>
      <c r="N201" s="1">
        <f t="shared" si="8"/>
        <v>0</v>
      </c>
    </row>
    <row r="202" spans="1:14" x14ac:dyDescent="0.3">
      <c r="A202" t="s">
        <v>590</v>
      </c>
      <c r="B202" t="s">
        <v>365</v>
      </c>
      <c r="C202" t="s">
        <v>589</v>
      </c>
      <c r="D202">
        <v>46.342820000000003</v>
      </c>
      <c r="E202">
        <v>-62.373370000000001</v>
      </c>
      <c r="F202" t="s">
        <v>368</v>
      </c>
      <c r="G202" t="s">
        <v>11</v>
      </c>
      <c r="H202">
        <v>0</v>
      </c>
      <c r="I202" t="s">
        <v>13</v>
      </c>
      <c r="J202" t="s">
        <v>13</v>
      </c>
      <c r="K202" t="s">
        <v>13</v>
      </c>
      <c r="N202" s="1">
        <f t="shared" si="8"/>
        <v>0</v>
      </c>
    </row>
    <row r="203" spans="1:14" x14ac:dyDescent="0.3">
      <c r="A203" t="s">
        <v>372</v>
      </c>
      <c r="B203" t="s">
        <v>365</v>
      </c>
      <c r="C203" t="s">
        <v>371</v>
      </c>
      <c r="D203">
        <v>46.692999999999998</v>
      </c>
      <c r="E203">
        <v>-64.018799999999999</v>
      </c>
      <c r="F203" t="s">
        <v>368</v>
      </c>
      <c r="G203" t="s">
        <v>11</v>
      </c>
      <c r="H203">
        <v>0</v>
      </c>
      <c r="I203">
        <v>0</v>
      </c>
      <c r="J203">
        <v>0</v>
      </c>
      <c r="K203">
        <v>0</v>
      </c>
      <c r="N203" s="1">
        <f t="shared" si="8"/>
        <v>0</v>
      </c>
    </row>
    <row r="204" spans="1:14" x14ac:dyDescent="0.3">
      <c r="A204" t="s">
        <v>352</v>
      </c>
      <c r="B204" t="s">
        <v>366</v>
      </c>
      <c r="C204" t="s">
        <v>351</v>
      </c>
      <c r="D204">
        <v>45.928972999999999</v>
      </c>
      <c r="E204">
        <v>-66.628330000000005</v>
      </c>
      <c r="G204" t="s">
        <v>161</v>
      </c>
      <c r="H204">
        <v>0</v>
      </c>
      <c r="I204">
        <v>0</v>
      </c>
      <c r="J204">
        <v>0</v>
      </c>
      <c r="K204">
        <v>0</v>
      </c>
      <c r="N204" s="1">
        <f t="shared" si="8"/>
        <v>0</v>
      </c>
    </row>
    <row r="205" spans="1:14" x14ac:dyDescent="0.3">
      <c r="A205" t="s">
        <v>350</v>
      </c>
      <c r="B205" t="s">
        <v>366</v>
      </c>
      <c r="C205" t="s">
        <v>349</v>
      </c>
      <c r="D205">
        <v>45.989618999999998</v>
      </c>
      <c r="E205">
        <v>-66.591802000000001</v>
      </c>
      <c r="G205" t="s">
        <v>161</v>
      </c>
      <c r="K205">
        <v>0</v>
      </c>
      <c r="N205" s="1">
        <f t="shared" si="8"/>
        <v>0</v>
      </c>
    </row>
    <row r="206" spans="1:14" x14ac:dyDescent="0.3">
      <c r="A206" t="s">
        <v>348</v>
      </c>
      <c r="B206" t="s">
        <v>366</v>
      </c>
      <c r="C206" t="s">
        <v>347</v>
      </c>
      <c r="D206">
        <v>45.918958000000003</v>
      </c>
      <c r="E206">
        <v>-66.626853999999994</v>
      </c>
      <c r="G206" t="s">
        <v>161</v>
      </c>
      <c r="H206">
        <v>0</v>
      </c>
      <c r="K206">
        <v>0</v>
      </c>
      <c r="N206" s="1">
        <f t="shared" si="8"/>
        <v>0</v>
      </c>
    </row>
    <row r="207" spans="1:14" x14ac:dyDescent="0.3">
      <c r="A207" t="s">
        <v>503</v>
      </c>
      <c r="B207" t="s">
        <v>366</v>
      </c>
      <c r="C207">
        <v>71191</v>
      </c>
      <c r="D207">
        <v>45.6</v>
      </c>
      <c r="E207">
        <v>-64.95</v>
      </c>
      <c r="F207" t="s">
        <v>416</v>
      </c>
      <c r="G207" t="s">
        <v>11</v>
      </c>
      <c r="H207">
        <v>0.01</v>
      </c>
      <c r="I207">
        <v>0.01</v>
      </c>
      <c r="J207">
        <v>0</v>
      </c>
      <c r="K207">
        <v>0.05</v>
      </c>
      <c r="N207" s="1">
        <f t="shared" si="8"/>
        <v>7.0000000000000007E-2</v>
      </c>
    </row>
    <row r="208" spans="1:14" x14ac:dyDescent="0.3">
      <c r="A208" t="s">
        <v>346</v>
      </c>
      <c r="B208" t="s">
        <v>364</v>
      </c>
      <c r="C208" t="s">
        <v>345</v>
      </c>
      <c r="D208">
        <v>45.834665999999999</v>
      </c>
      <c r="E208">
        <v>-60.138095</v>
      </c>
      <c r="G208" t="s">
        <v>161</v>
      </c>
      <c r="H208">
        <v>0</v>
      </c>
      <c r="I208">
        <v>0</v>
      </c>
      <c r="J208">
        <v>0</v>
      </c>
      <c r="K208">
        <v>0</v>
      </c>
      <c r="N208" s="1">
        <f t="shared" si="8"/>
        <v>0</v>
      </c>
    </row>
    <row r="209" spans="1:14" x14ac:dyDescent="0.3">
      <c r="A209" t="s">
        <v>514</v>
      </c>
      <c r="B209" t="s">
        <v>367</v>
      </c>
      <c r="C209" t="s">
        <v>513</v>
      </c>
      <c r="D209">
        <v>48.977379999999997</v>
      </c>
      <c r="E209">
        <v>-54.633960000000002</v>
      </c>
      <c r="F209" t="s">
        <v>368</v>
      </c>
      <c r="G209" t="s">
        <v>11</v>
      </c>
      <c r="H209" t="s">
        <v>12</v>
      </c>
      <c r="I209">
        <v>0.03</v>
      </c>
      <c r="J209">
        <v>0.32</v>
      </c>
      <c r="K209">
        <v>0.31</v>
      </c>
      <c r="N209" s="1">
        <f t="shared" si="8"/>
        <v>0.65999999999999992</v>
      </c>
    </row>
    <row r="210" spans="1:14" x14ac:dyDescent="0.3">
      <c r="A210" t="s">
        <v>525</v>
      </c>
      <c r="B210" t="s">
        <v>367</v>
      </c>
      <c r="C210">
        <v>71742</v>
      </c>
      <c r="D210">
        <v>48.95</v>
      </c>
      <c r="E210">
        <v>-54.566699999999997</v>
      </c>
      <c r="F210" t="s">
        <v>416</v>
      </c>
      <c r="G210" t="s">
        <v>11</v>
      </c>
      <c r="H210">
        <v>0.03</v>
      </c>
      <c r="I210">
        <v>0.24</v>
      </c>
      <c r="J210">
        <v>0.26</v>
      </c>
      <c r="K210">
        <v>7.0000000000000007E-2</v>
      </c>
      <c r="N210" s="1">
        <f t="shared" si="8"/>
        <v>0.60000000000000009</v>
      </c>
    </row>
    <row r="211" spans="1:14" x14ac:dyDescent="0.3">
      <c r="A211" t="s">
        <v>517</v>
      </c>
      <c r="B211" t="s">
        <v>367</v>
      </c>
      <c r="C211">
        <v>71803</v>
      </c>
      <c r="D211">
        <v>48.933300000000003</v>
      </c>
      <c r="E211">
        <v>-54.566699999999997</v>
      </c>
      <c r="F211" t="s">
        <v>416</v>
      </c>
      <c r="G211" t="s">
        <v>11</v>
      </c>
      <c r="H211">
        <v>0.02</v>
      </c>
      <c r="I211">
        <v>0.22</v>
      </c>
      <c r="J211">
        <v>0.26</v>
      </c>
      <c r="K211">
        <v>7.0000000000000007E-2</v>
      </c>
      <c r="N211" s="1">
        <f t="shared" ref="N211:N272" si="9">SUM(H211:M211)</f>
        <v>0.57000000000000006</v>
      </c>
    </row>
    <row r="212" spans="1:14" x14ac:dyDescent="0.3">
      <c r="A212" t="s">
        <v>616</v>
      </c>
      <c r="B212" t="s">
        <v>364</v>
      </c>
      <c r="C212" t="s">
        <v>615</v>
      </c>
      <c r="D212">
        <v>44.641300000000001</v>
      </c>
      <c r="E212">
        <v>-63.914810000000003</v>
      </c>
      <c r="F212" t="s">
        <v>368</v>
      </c>
      <c r="G212" t="s">
        <v>11</v>
      </c>
      <c r="H212">
        <v>0</v>
      </c>
      <c r="I212">
        <v>0</v>
      </c>
      <c r="J212">
        <v>0</v>
      </c>
      <c r="K212">
        <v>0</v>
      </c>
      <c r="N212" s="1">
        <f t="shared" si="9"/>
        <v>0</v>
      </c>
    </row>
    <row r="213" spans="1:14" x14ac:dyDescent="0.3">
      <c r="A213" t="s">
        <v>384</v>
      </c>
      <c r="B213" t="s">
        <v>365</v>
      </c>
      <c r="C213" t="s">
        <v>383</v>
      </c>
      <c r="D213">
        <v>46.201149999999998</v>
      </c>
      <c r="E213">
        <v>-62.817399999999999</v>
      </c>
      <c r="F213" t="s">
        <v>368</v>
      </c>
      <c r="G213" t="s">
        <v>11</v>
      </c>
      <c r="H213">
        <v>0</v>
      </c>
      <c r="I213">
        <v>0</v>
      </c>
      <c r="J213">
        <v>0</v>
      </c>
      <c r="K213">
        <v>0</v>
      </c>
      <c r="N213" s="1">
        <f t="shared" si="9"/>
        <v>0</v>
      </c>
    </row>
    <row r="214" spans="1:14" x14ac:dyDescent="0.3">
      <c r="A214" t="s">
        <v>558</v>
      </c>
      <c r="B214" t="s">
        <v>367</v>
      </c>
      <c r="C214">
        <v>71816</v>
      </c>
      <c r="D214">
        <v>53.316699999999997</v>
      </c>
      <c r="E214">
        <v>-60.416699999999999</v>
      </c>
      <c r="F214" t="s">
        <v>416</v>
      </c>
      <c r="G214" t="s">
        <v>11</v>
      </c>
      <c r="H214">
        <v>0</v>
      </c>
      <c r="I214">
        <v>0</v>
      </c>
      <c r="J214">
        <v>0.15</v>
      </c>
      <c r="K214" t="s">
        <v>12</v>
      </c>
      <c r="N214" s="1">
        <f t="shared" si="9"/>
        <v>0.15</v>
      </c>
    </row>
    <row r="215" spans="1:14" x14ac:dyDescent="0.3">
      <c r="A215" t="s">
        <v>370</v>
      </c>
      <c r="B215" t="s">
        <v>367</v>
      </c>
      <c r="C215" t="s">
        <v>369</v>
      </c>
      <c r="D215">
        <v>48.931229999999999</v>
      </c>
      <c r="E215">
        <v>-55.65334</v>
      </c>
      <c r="F215" t="s">
        <v>368</v>
      </c>
      <c r="G215" t="s">
        <v>11</v>
      </c>
      <c r="J215">
        <v>0.1</v>
      </c>
      <c r="K215">
        <v>0.09</v>
      </c>
      <c r="N215" s="1">
        <f t="shared" si="9"/>
        <v>0.19</v>
      </c>
    </row>
    <row r="216" spans="1:14" x14ac:dyDescent="0.3">
      <c r="A216" t="s">
        <v>344</v>
      </c>
      <c r="B216" t="s">
        <v>366</v>
      </c>
      <c r="C216" t="s">
        <v>343</v>
      </c>
      <c r="D216">
        <v>44.677799999999998</v>
      </c>
      <c r="E216">
        <v>-66.767499999999998</v>
      </c>
      <c r="G216" t="s">
        <v>161</v>
      </c>
      <c r="H216">
        <v>0</v>
      </c>
      <c r="I216">
        <v>0</v>
      </c>
      <c r="J216">
        <v>0</v>
      </c>
      <c r="K216">
        <v>0</v>
      </c>
      <c r="N216" s="1">
        <f t="shared" si="9"/>
        <v>0</v>
      </c>
    </row>
    <row r="217" spans="1:14" x14ac:dyDescent="0.3">
      <c r="A217" t="s">
        <v>401</v>
      </c>
      <c r="B217" t="s">
        <v>365</v>
      </c>
      <c r="C217" t="s">
        <v>400</v>
      </c>
      <c r="D217">
        <v>46.375509999999998</v>
      </c>
      <c r="E217">
        <v>-63.035299999999999</v>
      </c>
      <c r="F217" t="s">
        <v>368</v>
      </c>
      <c r="G217" t="s">
        <v>11</v>
      </c>
      <c r="H217" t="s">
        <v>13</v>
      </c>
      <c r="I217" t="s">
        <v>13</v>
      </c>
      <c r="J217" t="s">
        <v>399</v>
      </c>
      <c r="K217">
        <v>0</v>
      </c>
      <c r="N217" s="1">
        <f t="shared" si="9"/>
        <v>0</v>
      </c>
    </row>
    <row r="218" spans="1:14" x14ac:dyDescent="0.3">
      <c r="A218" t="s">
        <v>394</v>
      </c>
      <c r="B218" t="s">
        <v>366</v>
      </c>
      <c r="C218" t="s">
        <v>393</v>
      </c>
      <c r="D218">
        <v>46.341830000000002</v>
      </c>
      <c r="E218">
        <v>-64.571979999999996</v>
      </c>
      <c r="F218" t="s">
        <v>368</v>
      </c>
      <c r="G218" t="s">
        <v>11</v>
      </c>
      <c r="H218">
        <v>0</v>
      </c>
      <c r="I218">
        <v>0</v>
      </c>
      <c r="J218">
        <v>0</v>
      </c>
      <c r="K218">
        <v>0</v>
      </c>
      <c r="N218" s="1">
        <f t="shared" si="9"/>
        <v>0</v>
      </c>
    </row>
    <row r="219" spans="1:14" x14ac:dyDescent="0.3">
      <c r="A219" t="s">
        <v>378</v>
      </c>
      <c r="B219" t="s">
        <v>365</v>
      </c>
      <c r="C219" t="s">
        <v>377</v>
      </c>
      <c r="D219">
        <v>46.433929999999997</v>
      </c>
      <c r="E219">
        <v>-63.504379999999998</v>
      </c>
      <c r="F219" t="s">
        <v>368</v>
      </c>
      <c r="G219" t="s">
        <v>11</v>
      </c>
      <c r="H219">
        <v>0</v>
      </c>
      <c r="I219">
        <v>0</v>
      </c>
      <c r="J219">
        <v>0</v>
      </c>
      <c r="K219">
        <v>0</v>
      </c>
      <c r="N219" s="1">
        <f t="shared" si="9"/>
        <v>0</v>
      </c>
    </row>
    <row r="220" spans="1:14" x14ac:dyDescent="0.3">
      <c r="A220" t="s">
        <v>512</v>
      </c>
      <c r="B220" t="s">
        <v>364</v>
      </c>
      <c r="C220">
        <v>71397</v>
      </c>
      <c r="D220">
        <v>44.9833</v>
      </c>
      <c r="E220">
        <v>-64.916700000000006</v>
      </c>
      <c r="F220" t="s">
        <v>416</v>
      </c>
      <c r="G220" t="s">
        <v>11</v>
      </c>
      <c r="H220">
        <v>0</v>
      </c>
      <c r="I220">
        <v>0</v>
      </c>
      <c r="J220">
        <v>0</v>
      </c>
      <c r="K220">
        <v>0.01</v>
      </c>
      <c r="N220" s="1">
        <f t="shared" si="9"/>
        <v>0.01</v>
      </c>
    </row>
    <row r="221" spans="1:14" x14ac:dyDescent="0.3">
      <c r="A221" t="s">
        <v>626</v>
      </c>
      <c r="B221" t="s">
        <v>364</v>
      </c>
      <c r="C221" t="s">
        <v>625</v>
      </c>
      <c r="D221">
        <v>44.651299999999999</v>
      </c>
      <c r="E221">
        <v>-63.590699999999998</v>
      </c>
      <c r="F221" t="s">
        <v>368</v>
      </c>
      <c r="G221" t="s">
        <v>11</v>
      </c>
      <c r="H221">
        <v>0</v>
      </c>
      <c r="I221">
        <v>0</v>
      </c>
      <c r="J221">
        <v>0</v>
      </c>
      <c r="K221">
        <v>0</v>
      </c>
      <c r="N221" s="1">
        <f t="shared" si="9"/>
        <v>0</v>
      </c>
    </row>
    <row r="222" spans="1:14" x14ac:dyDescent="0.3">
      <c r="A222" t="s">
        <v>612</v>
      </c>
      <c r="B222" t="s">
        <v>364</v>
      </c>
      <c r="C222" t="s">
        <v>611</v>
      </c>
      <c r="D222">
        <v>44.666499999999999</v>
      </c>
      <c r="E222">
        <v>-63.615169999999999</v>
      </c>
      <c r="F222" t="s">
        <v>368</v>
      </c>
      <c r="G222" t="s">
        <v>11</v>
      </c>
      <c r="H222">
        <v>0</v>
      </c>
      <c r="I222">
        <v>0</v>
      </c>
      <c r="J222">
        <v>0</v>
      </c>
      <c r="K222">
        <v>0</v>
      </c>
      <c r="N222" s="1">
        <f t="shared" si="9"/>
        <v>0</v>
      </c>
    </row>
    <row r="223" spans="1:14" x14ac:dyDescent="0.3">
      <c r="A223" t="s">
        <v>640</v>
      </c>
      <c r="B223" t="s">
        <v>364</v>
      </c>
      <c r="C223" t="s">
        <v>639</v>
      </c>
      <c r="D223">
        <v>44.63937</v>
      </c>
      <c r="E223">
        <v>-63.599800000000002</v>
      </c>
      <c r="F223" t="s">
        <v>368</v>
      </c>
      <c r="G223" t="s">
        <v>11</v>
      </c>
      <c r="H223">
        <v>0</v>
      </c>
      <c r="I223">
        <v>0</v>
      </c>
      <c r="J223" t="s">
        <v>13</v>
      </c>
      <c r="K223" t="s">
        <v>13</v>
      </c>
      <c r="N223" s="1">
        <f t="shared" si="9"/>
        <v>0</v>
      </c>
    </row>
    <row r="224" spans="1:14" x14ac:dyDescent="0.3">
      <c r="A224" t="s">
        <v>636</v>
      </c>
      <c r="B224" t="s">
        <v>364</v>
      </c>
      <c r="C224" t="s">
        <v>635</v>
      </c>
      <c r="D224">
        <v>44.642749999999999</v>
      </c>
      <c r="E224">
        <v>-63.604259999999996</v>
      </c>
      <c r="F224" t="s">
        <v>368</v>
      </c>
      <c r="G224" t="s">
        <v>11</v>
      </c>
      <c r="H224" t="s">
        <v>12</v>
      </c>
      <c r="I224">
        <v>0</v>
      </c>
      <c r="J224">
        <v>0</v>
      </c>
      <c r="K224">
        <v>0</v>
      </c>
      <c r="N224" s="1">
        <f t="shared" si="9"/>
        <v>0</v>
      </c>
    </row>
    <row r="225" spans="1:14" x14ac:dyDescent="0.3">
      <c r="A225" t="s">
        <v>630</v>
      </c>
      <c r="B225" t="s">
        <v>364</v>
      </c>
      <c r="C225">
        <v>71395</v>
      </c>
      <c r="D225">
        <v>44.883299999999998</v>
      </c>
      <c r="E225">
        <v>-63.5167</v>
      </c>
      <c r="F225" t="s">
        <v>416</v>
      </c>
      <c r="G225" t="s">
        <v>11</v>
      </c>
      <c r="H225">
        <v>0</v>
      </c>
      <c r="I225">
        <v>0</v>
      </c>
      <c r="J225">
        <v>0</v>
      </c>
      <c r="K225" t="s">
        <v>12</v>
      </c>
      <c r="N225" s="1">
        <f t="shared" si="9"/>
        <v>0</v>
      </c>
    </row>
    <row r="226" spans="1:14" x14ac:dyDescent="0.3">
      <c r="A226" t="s">
        <v>632</v>
      </c>
      <c r="B226" t="s">
        <v>364</v>
      </c>
      <c r="C226" t="s">
        <v>631</v>
      </c>
      <c r="D226">
        <v>44.710380000000001</v>
      </c>
      <c r="E226">
        <v>-63.733080000000001</v>
      </c>
      <c r="F226" t="s">
        <v>368</v>
      </c>
      <c r="G226" t="s">
        <v>11</v>
      </c>
      <c r="H226">
        <v>0</v>
      </c>
      <c r="I226">
        <v>0</v>
      </c>
      <c r="J226">
        <v>0</v>
      </c>
      <c r="K226">
        <v>0</v>
      </c>
      <c r="N226" s="1">
        <f t="shared" si="9"/>
        <v>0</v>
      </c>
    </row>
    <row r="227" spans="1:14" x14ac:dyDescent="0.3">
      <c r="A227" t="s">
        <v>642</v>
      </c>
      <c r="B227" t="s">
        <v>364</v>
      </c>
      <c r="C227" t="s">
        <v>641</v>
      </c>
      <c r="D227">
        <v>44.751809999999999</v>
      </c>
      <c r="E227">
        <v>-63.791020000000003</v>
      </c>
      <c r="F227" t="s">
        <v>368</v>
      </c>
      <c r="G227" t="s">
        <v>11</v>
      </c>
      <c r="H227">
        <v>0.01</v>
      </c>
      <c r="I227">
        <v>0</v>
      </c>
      <c r="J227">
        <v>0</v>
      </c>
      <c r="K227">
        <v>0</v>
      </c>
      <c r="N227" s="1">
        <f t="shared" si="9"/>
        <v>0.01</v>
      </c>
    </row>
    <row r="228" spans="1:14" x14ac:dyDescent="0.3">
      <c r="A228" t="s">
        <v>622</v>
      </c>
      <c r="B228" t="s">
        <v>364</v>
      </c>
      <c r="C228" t="s">
        <v>621</v>
      </c>
      <c r="D228">
        <v>44.754300000000001</v>
      </c>
      <c r="E228">
        <v>-63.793999999999997</v>
      </c>
      <c r="F228" t="s">
        <v>368</v>
      </c>
      <c r="G228" t="s">
        <v>11</v>
      </c>
      <c r="H228">
        <v>0.01</v>
      </c>
      <c r="I228">
        <v>0</v>
      </c>
      <c r="J228">
        <v>0</v>
      </c>
      <c r="K228">
        <v>0</v>
      </c>
      <c r="N228" s="1">
        <f t="shared" si="9"/>
        <v>0.01</v>
      </c>
    </row>
    <row r="229" spans="1:14" x14ac:dyDescent="0.3">
      <c r="A229" t="s">
        <v>342</v>
      </c>
      <c r="B229" t="s">
        <v>366</v>
      </c>
      <c r="C229" t="s">
        <v>341</v>
      </c>
      <c r="D229">
        <v>45.883991999999999</v>
      </c>
      <c r="E229">
        <v>-66.773803999999998</v>
      </c>
      <c r="G229" t="s">
        <v>161</v>
      </c>
      <c r="H229">
        <v>0</v>
      </c>
      <c r="I229">
        <v>0</v>
      </c>
      <c r="J229">
        <v>0</v>
      </c>
      <c r="K229">
        <v>0</v>
      </c>
      <c r="N229" s="1">
        <f t="shared" si="9"/>
        <v>0</v>
      </c>
    </row>
    <row r="230" spans="1:14" x14ac:dyDescent="0.3">
      <c r="A230" t="s">
        <v>340</v>
      </c>
      <c r="B230" t="s">
        <v>366</v>
      </c>
      <c r="C230" t="s">
        <v>339</v>
      </c>
      <c r="D230">
        <v>45.904450599999997</v>
      </c>
      <c r="E230">
        <v>-66.748029700000004</v>
      </c>
      <c r="G230" t="s">
        <v>161</v>
      </c>
      <c r="H230">
        <v>0</v>
      </c>
      <c r="I230">
        <v>0</v>
      </c>
      <c r="J230">
        <v>0</v>
      </c>
      <c r="K230">
        <v>0</v>
      </c>
      <c r="N230" s="1">
        <f t="shared" si="9"/>
        <v>0</v>
      </c>
    </row>
    <row r="231" spans="1:14" x14ac:dyDescent="0.3">
      <c r="A231" t="s">
        <v>338</v>
      </c>
      <c r="B231" t="s">
        <v>366</v>
      </c>
      <c r="C231" t="s">
        <v>337</v>
      </c>
      <c r="D231">
        <v>45.927523000000001</v>
      </c>
      <c r="E231">
        <v>-66.759683999999993</v>
      </c>
      <c r="G231" t="s">
        <v>161</v>
      </c>
      <c r="H231">
        <v>0</v>
      </c>
      <c r="I231">
        <v>0</v>
      </c>
      <c r="J231">
        <v>0</v>
      </c>
      <c r="K231">
        <v>0</v>
      </c>
      <c r="N231" s="1">
        <f t="shared" si="9"/>
        <v>0</v>
      </c>
    </row>
    <row r="232" spans="1:14" x14ac:dyDescent="0.3">
      <c r="A232" t="s">
        <v>445</v>
      </c>
      <c r="B232" t="s">
        <v>365</v>
      </c>
      <c r="C232">
        <v>71350</v>
      </c>
      <c r="D232">
        <v>46.35</v>
      </c>
      <c r="E232">
        <v>-63.166699999999999</v>
      </c>
      <c r="F232" t="s">
        <v>416</v>
      </c>
      <c r="G232" t="s">
        <v>11</v>
      </c>
      <c r="H232">
        <v>0</v>
      </c>
      <c r="I232">
        <v>0</v>
      </c>
      <c r="J232">
        <v>0</v>
      </c>
      <c r="K232">
        <v>0</v>
      </c>
      <c r="N232" s="1">
        <f t="shared" si="9"/>
        <v>0</v>
      </c>
    </row>
    <row r="233" spans="1:14" x14ac:dyDescent="0.3">
      <c r="A233" t="s">
        <v>500</v>
      </c>
      <c r="B233" t="s">
        <v>366</v>
      </c>
      <c r="C233" t="s">
        <v>499</v>
      </c>
      <c r="D233">
        <v>45.709299999999999</v>
      </c>
      <c r="E233">
        <v>-64.703990000000005</v>
      </c>
      <c r="F233" t="s">
        <v>368</v>
      </c>
      <c r="G233" t="s">
        <v>11</v>
      </c>
      <c r="H233">
        <v>0</v>
      </c>
      <c r="I233">
        <v>0</v>
      </c>
      <c r="J233">
        <v>0</v>
      </c>
      <c r="K233">
        <v>0</v>
      </c>
      <c r="N233" s="1">
        <f t="shared" si="9"/>
        <v>0</v>
      </c>
    </row>
    <row r="234" spans="1:14" x14ac:dyDescent="0.3">
      <c r="A234" t="s">
        <v>565</v>
      </c>
      <c r="B234" t="s">
        <v>472</v>
      </c>
      <c r="C234">
        <v>71584</v>
      </c>
      <c r="D234">
        <v>50.283299999999997</v>
      </c>
      <c r="E234">
        <v>-63.616700000000002</v>
      </c>
      <c r="F234" t="s">
        <v>416</v>
      </c>
      <c r="G234" t="s">
        <v>11</v>
      </c>
      <c r="H234">
        <v>0.01</v>
      </c>
      <c r="I234">
        <v>0</v>
      </c>
      <c r="J234">
        <v>0.01</v>
      </c>
      <c r="K234">
        <v>0</v>
      </c>
      <c r="N234" s="1">
        <f t="shared" si="9"/>
        <v>0.02</v>
      </c>
    </row>
    <row r="235" spans="1:14" x14ac:dyDescent="0.3">
      <c r="A235" t="s">
        <v>386</v>
      </c>
      <c r="B235" t="s">
        <v>366</v>
      </c>
      <c r="C235" t="s">
        <v>385</v>
      </c>
      <c r="D235">
        <v>45.834090000000003</v>
      </c>
      <c r="E235">
        <v>-64.577150000000003</v>
      </c>
      <c r="F235" t="s">
        <v>368</v>
      </c>
      <c r="G235" t="s">
        <v>11</v>
      </c>
      <c r="H235">
        <v>0</v>
      </c>
      <c r="I235">
        <v>0</v>
      </c>
      <c r="J235">
        <v>0</v>
      </c>
      <c r="K235">
        <v>0</v>
      </c>
      <c r="N235" s="1">
        <f t="shared" si="9"/>
        <v>0</v>
      </c>
    </row>
    <row r="236" spans="1:14" x14ac:dyDescent="0.3">
      <c r="A236" t="s">
        <v>336</v>
      </c>
      <c r="B236" t="s">
        <v>366</v>
      </c>
      <c r="C236" t="s">
        <v>335</v>
      </c>
      <c r="D236">
        <v>45.547638999999997</v>
      </c>
      <c r="E236">
        <v>-66.554407999999995</v>
      </c>
      <c r="G236" t="s">
        <v>161</v>
      </c>
      <c r="H236">
        <v>0</v>
      </c>
      <c r="I236">
        <v>0</v>
      </c>
      <c r="J236">
        <v>0</v>
      </c>
      <c r="K236">
        <v>0</v>
      </c>
      <c r="N236" s="1">
        <f t="shared" si="9"/>
        <v>0</v>
      </c>
    </row>
    <row r="237" spans="1:14" x14ac:dyDescent="0.3">
      <c r="A237" t="s">
        <v>608</v>
      </c>
      <c r="B237" t="s">
        <v>364</v>
      </c>
      <c r="C237" t="s">
        <v>607</v>
      </c>
      <c r="D237">
        <v>44.635170000000002</v>
      </c>
      <c r="E237">
        <v>-64.046490000000006</v>
      </c>
      <c r="F237" t="s">
        <v>368</v>
      </c>
      <c r="G237" t="s">
        <v>11</v>
      </c>
      <c r="H237">
        <v>0</v>
      </c>
      <c r="I237">
        <v>0</v>
      </c>
      <c r="J237">
        <v>0</v>
      </c>
      <c r="K237">
        <v>0</v>
      </c>
      <c r="N237" s="1">
        <f t="shared" si="9"/>
        <v>0</v>
      </c>
    </row>
    <row r="238" spans="1:14" x14ac:dyDescent="0.3">
      <c r="A238" t="s">
        <v>473</v>
      </c>
      <c r="B238" t="s">
        <v>472</v>
      </c>
      <c r="C238">
        <v>71710</v>
      </c>
      <c r="D238">
        <v>47.433300000000003</v>
      </c>
      <c r="E238">
        <v>-61.7667</v>
      </c>
      <c r="F238" t="s">
        <v>416</v>
      </c>
      <c r="G238" t="s">
        <v>11</v>
      </c>
      <c r="H238">
        <v>0</v>
      </c>
      <c r="I238">
        <v>0</v>
      </c>
      <c r="J238">
        <v>0</v>
      </c>
      <c r="K238">
        <v>0</v>
      </c>
      <c r="N238" s="1">
        <f t="shared" si="9"/>
        <v>0</v>
      </c>
    </row>
    <row r="239" spans="1:14" x14ac:dyDescent="0.3">
      <c r="A239" t="s">
        <v>484</v>
      </c>
      <c r="B239" t="s">
        <v>364</v>
      </c>
      <c r="C239">
        <v>71027</v>
      </c>
      <c r="D239">
        <v>46.666699999999999</v>
      </c>
      <c r="E239">
        <v>-60.4</v>
      </c>
      <c r="F239" t="s">
        <v>416</v>
      </c>
      <c r="G239" t="s">
        <v>11</v>
      </c>
      <c r="H239">
        <v>0</v>
      </c>
      <c r="I239">
        <v>0</v>
      </c>
      <c r="J239">
        <v>0</v>
      </c>
      <c r="K239">
        <v>0</v>
      </c>
      <c r="N239" s="1">
        <f t="shared" si="9"/>
        <v>0</v>
      </c>
    </row>
    <row r="240" spans="1:14" x14ac:dyDescent="0.3">
      <c r="A240" t="s">
        <v>502</v>
      </c>
      <c r="B240" t="s">
        <v>366</v>
      </c>
      <c r="C240" t="s">
        <v>501</v>
      </c>
      <c r="D240">
        <v>46.217489999999998</v>
      </c>
      <c r="E240">
        <v>-64.807509999999994</v>
      </c>
      <c r="F240" t="s">
        <v>368</v>
      </c>
      <c r="G240" t="s">
        <v>11</v>
      </c>
      <c r="H240">
        <v>0</v>
      </c>
      <c r="I240">
        <v>0</v>
      </c>
      <c r="J240">
        <v>0</v>
      </c>
      <c r="K240">
        <v>0</v>
      </c>
      <c r="N240" s="1">
        <f t="shared" si="9"/>
        <v>0</v>
      </c>
    </row>
    <row r="241" spans="1:14" x14ac:dyDescent="0.3">
      <c r="A241" t="s">
        <v>444</v>
      </c>
      <c r="B241" t="s">
        <v>364</v>
      </c>
      <c r="C241" t="s">
        <v>443</v>
      </c>
      <c r="D241">
        <v>45.70861</v>
      </c>
      <c r="E241">
        <v>-61.902389999999997</v>
      </c>
      <c r="F241" t="s">
        <v>368</v>
      </c>
      <c r="G241" t="s">
        <v>11</v>
      </c>
      <c r="H241">
        <v>0</v>
      </c>
      <c r="I241">
        <v>0</v>
      </c>
      <c r="J241">
        <v>0</v>
      </c>
      <c r="K241">
        <v>0</v>
      </c>
      <c r="N241" s="1">
        <f t="shared" si="9"/>
        <v>0</v>
      </c>
    </row>
    <row r="242" spans="1:14" x14ac:dyDescent="0.3">
      <c r="A242" t="s">
        <v>409</v>
      </c>
      <c r="B242" t="s">
        <v>366</v>
      </c>
      <c r="C242" t="s">
        <v>408</v>
      </c>
      <c r="D242">
        <v>45.960810000000002</v>
      </c>
      <c r="E242">
        <v>-64.188479999999998</v>
      </c>
      <c r="F242" t="s">
        <v>368</v>
      </c>
      <c r="G242" t="s">
        <v>11</v>
      </c>
      <c r="H242">
        <v>0</v>
      </c>
      <c r="I242">
        <v>0</v>
      </c>
      <c r="J242">
        <v>0</v>
      </c>
      <c r="K242">
        <v>0</v>
      </c>
      <c r="N242" s="1">
        <f t="shared" si="9"/>
        <v>0</v>
      </c>
    </row>
    <row r="243" spans="1:14" x14ac:dyDescent="0.3">
      <c r="A243" t="s">
        <v>459</v>
      </c>
      <c r="B243" t="s">
        <v>364</v>
      </c>
      <c r="C243">
        <v>71671</v>
      </c>
      <c r="D243">
        <v>45.066699999999997</v>
      </c>
      <c r="E243">
        <v>-64.4833</v>
      </c>
      <c r="F243" t="s">
        <v>416</v>
      </c>
      <c r="G243" t="s">
        <v>11</v>
      </c>
      <c r="H243">
        <v>0.01</v>
      </c>
      <c r="I243">
        <v>0.01</v>
      </c>
      <c r="J243">
        <v>0</v>
      </c>
      <c r="K243">
        <v>0.05</v>
      </c>
      <c r="N243" s="1">
        <f t="shared" si="9"/>
        <v>7.0000000000000007E-2</v>
      </c>
    </row>
    <row r="244" spans="1:14" x14ac:dyDescent="0.3">
      <c r="A244" t="s">
        <v>334</v>
      </c>
      <c r="B244" t="s">
        <v>366</v>
      </c>
      <c r="C244" t="s">
        <v>333</v>
      </c>
      <c r="D244">
        <v>45.977034000000003</v>
      </c>
      <c r="E244">
        <v>-66.868155999999999</v>
      </c>
      <c r="G244" t="s">
        <v>161</v>
      </c>
      <c r="J244">
        <v>0</v>
      </c>
      <c r="N244" s="1">
        <f t="shared" si="9"/>
        <v>0</v>
      </c>
    </row>
    <row r="245" spans="1:14" x14ac:dyDescent="0.3">
      <c r="A245" t="s">
        <v>332</v>
      </c>
      <c r="B245" t="s">
        <v>366</v>
      </c>
      <c r="C245" t="s">
        <v>331</v>
      </c>
      <c r="D245">
        <v>46.014760000000003</v>
      </c>
      <c r="E245">
        <v>-66.909360000000007</v>
      </c>
      <c r="G245" t="s">
        <v>161</v>
      </c>
      <c r="H245">
        <v>0</v>
      </c>
      <c r="I245">
        <v>0</v>
      </c>
      <c r="J245">
        <v>0</v>
      </c>
      <c r="K245">
        <v>0</v>
      </c>
      <c r="N245" s="1">
        <f t="shared" si="9"/>
        <v>0</v>
      </c>
    </row>
    <row r="246" spans="1:14" x14ac:dyDescent="0.3">
      <c r="A246" t="s">
        <v>588</v>
      </c>
      <c r="B246" t="s">
        <v>365</v>
      </c>
      <c r="C246" t="s">
        <v>587</v>
      </c>
      <c r="D246">
        <v>46.395200000000003</v>
      </c>
      <c r="E246">
        <v>-62.099649999999997</v>
      </c>
      <c r="F246" t="s">
        <v>368</v>
      </c>
      <c r="G246" t="s">
        <v>11</v>
      </c>
      <c r="H246" t="s">
        <v>13</v>
      </c>
      <c r="I246">
        <v>0</v>
      </c>
      <c r="J246" t="s">
        <v>542</v>
      </c>
      <c r="K246" t="s">
        <v>13</v>
      </c>
      <c r="N246" s="1">
        <f t="shared" si="9"/>
        <v>0</v>
      </c>
    </row>
    <row r="247" spans="1:14" x14ac:dyDescent="0.3">
      <c r="A247" t="s">
        <v>330</v>
      </c>
      <c r="B247" t="s">
        <v>366</v>
      </c>
      <c r="C247" t="s">
        <v>329</v>
      </c>
      <c r="D247">
        <v>45.877536999999997</v>
      </c>
      <c r="E247">
        <v>-66.884313000000006</v>
      </c>
      <c r="G247" t="s">
        <v>161</v>
      </c>
      <c r="H247">
        <v>0</v>
      </c>
      <c r="J247">
        <v>0</v>
      </c>
      <c r="K247">
        <v>0</v>
      </c>
      <c r="N247" s="1">
        <f t="shared" si="9"/>
        <v>0</v>
      </c>
    </row>
    <row r="248" spans="1:14" x14ac:dyDescent="0.3">
      <c r="A248" t="s">
        <v>549</v>
      </c>
      <c r="B248" t="s">
        <v>367</v>
      </c>
      <c r="C248" t="s">
        <v>548</v>
      </c>
      <c r="D248">
        <v>48.554360000000003</v>
      </c>
      <c r="E248">
        <v>-58.618459999999999</v>
      </c>
      <c r="F248" t="s">
        <v>368</v>
      </c>
      <c r="G248" t="s">
        <v>11</v>
      </c>
      <c r="H248">
        <v>0</v>
      </c>
      <c r="I248">
        <v>0</v>
      </c>
      <c r="J248">
        <v>0</v>
      </c>
      <c r="K248">
        <v>0</v>
      </c>
      <c r="N248" s="1">
        <f t="shared" si="9"/>
        <v>0</v>
      </c>
    </row>
    <row r="249" spans="1:14" x14ac:dyDescent="0.3">
      <c r="A249" t="s">
        <v>524</v>
      </c>
      <c r="B249" t="s">
        <v>367</v>
      </c>
      <c r="C249">
        <v>71337</v>
      </c>
      <c r="D249">
        <v>49.916699999999999</v>
      </c>
      <c r="E249">
        <v>-55.666699999999999</v>
      </c>
      <c r="F249" t="s">
        <v>416</v>
      </c>
      <c r="G249" t="s">
        <v>11</v>
      </c>
      <c r="H249">
        <v>0.1</v>
      </c>
      <c r="I249">
        <v>0.12</v>
      </c>
      <c r="J249">
        <v>1.24</v>
      </c>
      <c r="K249">
        <v>0.13</v>
      </c>
      <c r="N249" s="1">
        <f t="shared" si="9"/>
        <v>1.5899999999999999</v>
      </c>
    </row>
    <row r="250" spans="1:14" x14ac:dyDescent="0.3">
      <c r="A250" t="s">
        <v>328</v>
      </c>
      <c r="B250" t="s">
        <v>364</v>
      </c>
      <c r="C250" t="s">
        <v>327</v>
      </c>
      <c r="D250">
        <v>44.722383100000002</v>
      </c>
      <c r="E250">
        <v>-63.397032099999997</v>
      </c>
      <c r="G250" t="s">
        <v>161</v>
      </c>
      <c r="H250">
        <v>0</v>
      </c>
      <c r="I250">
        <v>0</v>
      </c>
      <c r="J250">
        <v>0</v>
      </c>
      <c r="K250">
        <v>0</v>
      </c>
      <c r="N250" s="1">
        <f t="shared" si="9"/>
        <v>0</v>
      </c>
    </row>
    <row r="251" spans="1:14" x14ac:dyDescent="0.3">
      <c r="A251" t="s">
        <v>493</v>
      </c>
      <c r="B251" t="s">
        <v>364</v>
      </c>
      <c r="C251" t="s">
        <v>492</v>
      </c>
      <c r="D251">
        <v>44.716700000000003</v>
      </c>
      <c r="E251">
        <v>-63.4833</v>
      </c>
      <c r="F251" t="s">
        <v>368</v>
      </c>
      <c r="G251" t="s">
        <v>11</v>
      </c>
      <c r="H251">
        <v>0</v>
      </c>
      <c r="I251">
        <v>0</v>
      </c>
      <c r="J251">
        <v>0</v>
      </c>
      <c r="K251">
        <v>0.06</v>
      </c>
      <c r="N251" s="1">
        <f t="shared" si="9"/>
        <v>0.06</v>
      </c>
    </row>
    <row r="252" spans="1:14" x14ac:dyDescent="0.3">
      <c r="A252" t="s">
        <v>544</v>
      </c>
      <c r="B252" t="s">
        <v>367</v>
      </c>
      <c r="C252" t="s">
        <v>543</v>
      </c>
      <c r="D252">
        <v>51.435000000000002</v>
      </c>
      <c r="E252">
        <v>-57.064999999999998</v>
      </c>
      <c r="F252" t="s">
        <v>368</v>
      </c>
      <c r="G252" t="s">
        <v>11</v>
      </c>
      <c r="H252" t="s">
        <v>542</v>
      </c>
      <c r="I252">
        <v>0.03</v>
      </c>
      <c r="J252">
        <v>0</v>
      </c>
      <c r="K252" t="s">
        <v>12</v>
      </c>
      <c r="N252" s="1">
        <f t="shared" si="9"/>
        <v>0.03</v>
      </c>
    </row>
    <row r="253" spans="1:14" x14ac:dyDescent="0.3">
      <c r="A253" t="s">
        <v>326</v>
      </c>
      <c r="B253" t="s">
        <v>364</v>
      </c>
      <c r="C253" t="s">
        <v>325</v>
      </c>
      <c r="D253">
        <v>44.736052999999998</v>
      </c>
      <c r="E253">
        <v>-65.495564999999999</v>
      </c>
      <c r="G253" t="s">
        <v>161</v>
      </c>
      <c r="H253">
        <v>0</v>
      </c>
      <c r="I253">
        <v>0</v>
      </c>
      <c r="J253">
        <v>0</v>
      </c>
      <c r="N253" s="1">
        <f t="shared" si="9"/>
        <v>0</v>
      </c>
    </row>
    <row r="254" spans="1:14" x14ac:dyDescent="0.3">
      <c r="A254" t="s">
        <v>523</v>
      </c>
      <c r="B254" t="s">
        <v>367</v>
      </c>
      <c r="C254" t="s">
        <v>522</v>
      </c>
      <c r="D254">
        <v>48.35</v>
      </c>
      <c r="E254">
        <v>-53.9</v>
      </c>
      <c r="F254" t="s">
        <v>368</v>
      </c>
      <c r="G254" t="s">
        <v>11</v>
      </c>
      <c r="H254">
        <v>0.35</v>
      </c>
      <c r="I254">
        <v>0.83</v>
      </c>
      <c r="J254">
        <v>0.08</v>
      </c>
      <c r="K254">
        <v>0</v>
      </c>
      <c r="N254" s="1">
        <f t="shared" si="9"/>
        <v>1.26</v>
      </c>
    </row>
    <row r="255" spans="1:14" x14ac:dyDescent="0.3">
      <c r="A255" t="s">
        <v>516</v>
      </c>
      <c r="B255" t="s">
        <v>367</v>
      </c>
      <c r="C255" t="s">
        <v>515</v>
      </c>
      <c r="D255">
        <v>49.244030000000002</v>
      </c>
      <c r="E255">
        <v>-55.064839999999997</v>
      </c>
      <c r="F255" t="s">
        <v>368</v>
      </c>
      <c r="G255" t="s">
        <v>11</v>
      </c>
      <c r="H255">
        <v>0</v>
      </c>
      <c r="I255">
        <v>0.04</v>
      </c>
      <c r="J255">
        <v>0.3</v>
      </c>
      <c r="K255">
        <v>0.42</v>
      </c>
      <c r="N255" s="1">
        <f t="shared" si="9"/>
        <v>0.76</v>
      </c>
    </row>
    <row r="256" spans="1:14" x14ac:dyDescent="0.3">
      <c r="A256" t="s">
        <v>324</v>
      </c>
      <c r="B256" t="s">
        <v>366</v>
      </c>
      <c r="C256" t="s">
        <v>323</v>
      </c>
      <c r="D256">
        <v>45.8822233</v>
      </c>
      <c r="E256">
        <v>-66.570327800000001</v>
      </c>
      <c r="G256" t="s">
        <v>161</v>
      </c>
      <c r="H256">
        <v>0</v>
      </c>
      <c r="I256">
        <v>0</v>
      </c>
      <c r="J256">
        <v>0</v>
      </c>
      <c r="K256">
        <v>0</v>
      </c>
      <c r="N256" s="1">
        <f t="shared" si="9"/>
        <v>0</v>
      </c>
    </row>
    <row r="257" spans="1:14" x14ac:dyDescent="0.3">
      <c r="A257" t="s">
        <v>509</v>
      </c>
      <c r="B257" t="s">
        <v>364</v>
      </c>
      <c r="C257" t="s">
        <v>508</v>
      </c>
      <c r="D257">
        <v>44.06317</v>
      </c>
      <c r="E257">
        <v>-64.714619999999996</v>
      </c>
      <c r="F257" t="s">
        <v>368</v>
      </c>
      <c r="G257" t="s">
        <v>11</v>
      </c>
      <c r="H257">
        <v>0</v>
      </c>
      <c r="I257">
        <v>0</v>
      </c>
      <c r="J257">
        <v>0</v>
      </c>
      <c r="K257">
        <v>0</v>
      </c>
      <c r="N257" s="1">
        <f t="shared" si="9"/>
        <v>0</v>
      </c>
    </row>
    <row r="258" spans="1:14" x14ac:dyDescent="0.3">
      <c r="A258" t="s">
        <v>596</v>
      </c>
      <c r="B258" t="s">
        <v>365</v>
      </c>
      <c r="C258" t="s">
        <v>595</v>
      </c>
      <c r="D258">
        <v>46.174199999999999</v>
      </c>
      <c r="E258">
        <v>-63.273200000000003</v>
      </c>
      <c r="F258" t="s">
        <v>368</v>
      </c>
      <c r="G258" t="s">
        <v>11</v>
      </c>
      <c r="H258">
        <v>0.22</v>
      </c>
      <c r="I258">
        <v>0</v>
      </c>
      <c r="J258">
        <v>0</v>
      </c>
      <c r="K258">
        <v>0</v>
      </c>
      <c r="N258" s="1">
        <f t="shared" si="9"/>
        <v>0.22</v>
      </c>
    </row>
    <row r="259" spans="1:14" x14ac:dyDescent="0.3">
      <c r="A259" t="s">
        <v>564</v>
      </c>
      <c r="B259" t="s">
        <v>472</v>
      </c>
      <c r="C259">
        <v>71512</v>
      </c>
      <c r="D259">
        <v>50.2667</v>
      </c>
      <c r="E259">
        <v>-64.2333</v>
      </c>
      <c r="F259" t="s">
        <v>416</v>
      </c>
      <c r="G259" t="s">
        <v>11</v>
      </c>
      <c r="H259">
        <v>0</v>
      </c>
      <c r="I259">
        <v>0</v>
      </c>
      <c r="J259">
        <v>0</v>
      </c>
      <c r="K259">
        <v>0</v>
      </c>
      <c r="N259" s="1">
        <f t="shared" si="9"/>
        <v>0</v>
      </c>
    </row>
    <row r="260" spans="1:14" x14ac:dyDescent="0.3">
      <c r="A260" t="s">
        <v>572</v>
      </c>
      <c r="B260" t="s">
        <v>364</v>
      </c>
      <c r="C260" t="s">
        <v>571</v>
      </c>
      <c r="D260">
        <v>45.411819999999999</v>
      </c>
      <c r="E260">
        <v>-64.06644</v>
      </c>
      <c r="F260" t="s">
        <v>368</v>
      </c>
      <c r="G260" t="s">
        <v>11</v>
      </c>
      <c r="H260">
        <v>0</v>
      </c>
      <c r="I260">
        <v>0</v>
      </c>
      <c r="J260">
        <v>0</v>
      </c>
      <c r="K260">
        <v>0</v>
      </c>
      <c r="N260" s="1">
        <f t="shared" si="9"/>
        <v>0</v>
      </c>
    </row>
    <row r="261" spans="1:14" x14ac:dyDescent="0.3">
      <c r="A261" t="s">
        <v>322</v>
      </c>
      <c r="B261" t="s">
        <v>364</v>
      </c>
      <c r="C261" t="s">
        <v>321</v>
      </c>
      <c r="D261">
        <v>43.629266999999999</v>
      </c>
      <c r="E261">
        <v>-65.799910999999994</v>
      </c>
      <c r="G261" t="s">
        <v>161</v>
      </c>
      <c r="H261">
        <v>0</v>
      </c>
      <c r="I261">
        <v>0</v>
      </c>
      <c r="J261">
        <v>0</v>
      </c>
      <c r="K261">
        <v>0.03</v>
      </c>
      <c r="N261" s="1">
        <f t="shared" si="9"/>
        <v>0.03</v>
      </c>
    </row>
    <row r="262" spans="1:14" x14ac:dyDescent="0.3">
      <c r="A262" t="s">
        <v>624</v>
      </c>
      <c r="B262" t="s">
        <v>364</v>
      </c>
      <c r="C262" t="s">
        <v>623</v>
      </c>
      <c r="D262">
        <v>44.451410000000003</v>
      </c>
      <c r="E262">
        <v>-64.375320000000002</v>
      </c>
      <c r="F262" t="s">
        <v>368</v>
      </c>
      <c r="G262" t="s">
        <v>11</v>
      </c>
      <c r="H262">
        <v>0</v>
      </c>
      <c r="I262">
        <v>0</v>
      </c>
      <c r="J262">
        <v>0</v>
      </c>
      <c r="K262">
        <v>0</v>
      </c>
      <c r="N262" s="1">
        <f t="shared" si="9"/>
        <v>0</v>
      </c>
    </row>
    <row r="263" spans="1:14" x14ac:dyDescent="0.3">
      <c r="A263" t="s">
        <v>491</v>
      </c>
      <c r="B263" t="s">
        <v>364</v>
      </c>
      <c r="C263" t="s">
        <v>490</v>
      </c>
      <c r="D263">
        <v>44.9833</v>
      </c>
      <c r="E263">
        <v>-62.4833</v>
      </c>
      <c r="F263" t="s">
        <v>368</v>
      </c>
      <c r="G263" t="s">
        <v>11</v>
      </c>
      <c r="H263">
        <v>0</v>
      </c>
      <c r="I263" t="s">
        <v>13</v>
      </c>
      <c r="J263">
        <v>0</v>
      </c>
      <c r="K263">
        <v>0</v>
      </c>
      <c r="N263" s="1">
        <f t="shared" si="9"/>
        <v>0</v>
      </c>
    </row>
    <row r="264" spans="1:14" x14ac:dyDescent="0.3">
      <c r="A264" t="s">
        <v>469</v>
      </c>
      <c r="B264" t="s">
        <v>364</v>
      </c>
      <c r="C264" t="s">
        <v>468</v>
      </c>
      <c r="D264">
        <v>46.309379999999997</v>
      </c>
      <c r="E264">
        <v>-61.076039999999999</v>
      </c>
      <c r="F264" t="s">
        <v>368</v>
      </c>
      <c r="G264" t="s">
        <v>11</v>
      </c>
      <c r="H264">
        <v>0</v>
      </c>
      <c r="I264">
        <v>0</v>
      </c>
      <c r="J264">
        <v>0</v>
      </c>
      <c r="K264">
        <v>0</v>
      </c>
      <c r="N264" s="1">
        <f t="shared" si="9"/>
        <v>0</v>
      </c>
    </row>
    <row r="265" spans="1:14" x14ac:dyDescent="0.3">
      <c r="A265" t="s">
        <v>320</v>
      </c>
      <c r="B265" t="s">
        <v>366</v>
      </c>
      <c r="C265" t="s">
        <v>319</v>
      </c>
      <c r="D265">
        <v>46.022270900000002</v>
      </c>
      <c r="E265">
        <v>-66.683237199999994</v>
      </c>
      <c r="G265" t="s">
        <v>161</v>
      </c>
      <c r="H265">
        <v>0</v>
      </c>
      <c r="I265">
        <v>0</v>
      </c>
      <c r="J265">
        <v>0</v>
      </c>
      <c r="K265">
        <v>0</v>
      </c>
      <c r="N265" s="1">
        <f t="shared" si="9"/>
        <v>0</v>
      </c>
    </row>
    <row r="266" spans="1:14" x14ac:dyDescent="0.3">
      <c r="A266" t="s">
        <v>318</v>
      </c>
      <c r="B266" t="s">
        <v>366</v>
      </c>
      <c r="C266" t="s">
        <v>317</v>
      </c>
      <c r="D266">
        <v>46.027248999999998</v>
      </c>
      <c r="E266">
        <v>-66.674646999999993</v>
      </c>
      <c r="G266" t="s">
        <v>161</v>
      </c>
      <c r="H266">
        <v>0</v>
      </c>
      <c r="I266">
        <v>0</v>
      </c>
      <c r="J266">
        <v>0</v>
      </c>
      <c r="K266">
        <v>0</v>
      </c>
      <c r="N266" s="1">
        <f t="shared" si="9"/>
        <v>0</v>
      </c>
    </row>
    <row r="267" spans="1:14" x14ac:dyDescent="0.3">
      <c r="A267" t="s">
        <v>316</v>
      </c>
      <c r="B267" t="s">
        <v>364</v>
      </c>
      <c r="C267" t="s">
        <v>315</v>
      </c>
      <c r="D267">
        <v>44.219299999999997</v>
      </c>
      <c r="E267">
        <v>-66.088700000000003</v>
      </c>
      <c r="G267" t="s">
        <v>161</v>
      </c>
      <c r="H267">
        <v>0</v>
      </c>
      <c r="I267">
        <v>0</v>
      </c>
      <c r="J267">
        <v>0</v>
      </c>
      <c r="K267">
        <v>0</v>
      </c>
      <c r="N267" s="1">
        <f t="shared" si="9"/>
        <v>0</v>
      </c>
    </row>
    <row r="268" spans="1:14" x14ac:dyDescent="0.3">
      <c r="A268" t="s">
        <v>463</v>
      </c>
      <c r="B268" t="s">
        <v>364</v>
      </c>
      <c r="C268" t="s">
        <v>462</v>
      </c>
      <c r="D268">
        <v>46.189630000000001</v>
      </c>
      <c r="E268">
        <v>-60.943750000000001</v>
      </c>
      <c r="F268" t="s">
        <v>368</v>
      </c>
      <c r="G268" t="s">
        <v>11</v>
      </c>
      <c r="H268">
        <v>0</v>
      </c>
      <c r="I268">
        <v>0</v>
      </c>
      <c r="J268">
        <v>0</v>
      </c>
      <c r="K268">
        <v>0</v>
      </c>
      <c r="N268" s="1">
        <f t="shared" si="9"/>
        <v>0</v>
      </c>
    </row>
    <row r="269" spans="1:14" x14ac:dyDescent="0.3">
      <c r="A269" t="s">
        <v>314</v>
      </c>
      <c r="B269" t="s">
        <v>364</v>
      </c>
      <c r="C269" t="s">
        <v>313</v>
      </c>
      <c r="D269">
        <v>45.004271000000003</v>
      </c>
      <c r="E269">
        <v>-65.116923999999997</v>
      </c>
      <c r="G269" t="s">
        <v>161</v>
      </c>
      <c r="H269">
        <v>0</v>
      </c>
      <c r="I269">
        <v>0</v>
      </c>
      <c r="J269">
        <v>0</v>
      </c>
      <c r="K269">
        <v>0</v>
      </c>
      <c r="N269" s="1">
        <f t="shared" si="9"/>
        <v>0</v>
      </c>
    </row>
    <row r="270" spans="1:14" x14ac:dyDescent="0.3">
      <c r="A270" t="s">
        <v>507</v>
      </c>
      <c r="B270" t="s">
        <v>364</v>
      </c>
      <c r="C270" t="s">
        <v>506</v>
      </c>
      <c r="D270">
        <v>44.066780000000001</v>
      </c>
      <c r="E270">
        <v>-64.757419999999996</v>
      </c>
      <c r="F270" t="s">
        <v>368</v>
      </c>
      <c r="G270" t="s">
        <v>11</v>
      </c>
      <c r="H270">
        <v>0</v>
      </c>
      <c r="I270">
        <v>0</v>
      </c>
      <c r="J270">
        <v>0</v>
      </c>
      <c r="K270">
        <v>0</v>
      </c>
      <c r="N270" s="1">
        <f t="shared" si="9"/>
        <v>0</v>
      </c>
    </row>
    <row r="271" spans="1:14" x14ac:dyDescent="0.3">
      <c r="A271" t="s">
        <v>312</v>
      </c>
      <c r="B271" t="s">
        <v>366</v>
      </c>
      <c r="C271" t="s">
        <v>311</v>
      </c>
      <c r="D271">
        <v>46.993439000000002</v>
      </c>
      <c r="E271">
        <v>-65.506908999999993</v>
      </c>
      <c r="G271" t="s">
        <v>161</v>
      </c>
      <c r="H271">
        <v>0</v>
      </c>
      <c r="I271">
        <v>0</v>
      </c>
      <c r="J271">
        <v>0</v>
      </c>
      <c r="K271">
        <v>0</v>
      </c>
      <c r="N271" s="1">
        <f t="shared" si="9"/>
        <v>0</v>
      </c>
    </row>
    <row r="272" spans="1:14" x14ac:dyDescent="0.3">
      <c r="A272" t="s">
        <v>566</v>
      </c>
      <c r="B272" t="s">
        <v>366</v>
      </c>
      <c r="C272">
        <v>71719</v>
      </c>
      <c r="D272">
        <v>48.0167</v>
      </c>
      <c r="E272">
        <v>-64.5</v>
      </c>
      <c r="F272" t="s">
        <v>416</v>
      </c>
      <c r="G272" t="s">
        <v>11</v>
      </c>
      <c r="H272">
        <v>0</v>
      </c>
      <c r="I272">
        <v>0</v>
      </c>
      <c r="J272">
        <v>0</v>
      </c>
      <c r="K272" t="s">
        <v>13</v>
      </c>
      <c r="N272" s="1">
        <f t="shared" si="9"/>
        <v>0</v>
      </c>
    </row>
    <row r="273" spans="1:14" x14ac:dyDescent="0.3">
      <c r="A273" t="s">
        <v>418</v>
      </c>
      <c r="B273" t="s">
        <v>366</v>
      </c>
      <c r="C273">
        <v>71705</v>
      </c>
      <c r="D273">
        <v>46.116700000000002</v>
      </c>
      <c r="E273">
        <v>-64.683300000000003</v>
      </c>
      <c r="F273" t="s">
        <v>416</v>
      </c>
      <c r="G273" t="s">
        <v>11</v>
      </c>
      <c r="H273">
        <v>0</v>
      </c>
      <c r="I273">
        <v>0</v>
      </c>
      <c r="J273">
        <v>0</v>
      </c>
      <c r="K273">
        <v>0.14000000000000001</v>
      </c>
      <c r="N273" s="1">
        <f t="shared" ref="N273:N341" si="10">SUM(H273:M273)</f>
        <v>0.14000000000000001</v>
      </c>
    </row>
    <row r="274" spans="1:14" x14ac:dyDescent="0.3">
      <c r="A274" t="s">
        <v>422</v>
      </c>
      <c r="B274" t="s">
        <v>365</v>
      </c>
      <c r="C274" t="s">
        <v>421</v>
      </c>
      <c r="D274">
        <v>46.427410000000002</v>
      </c>
      <c r="E274">
        <v>-62.708689999999997</v>
      </c>
      <c r="F274" t="s">
        <v>368</v>
      </c>
      <c r="G274" t="s">
        <v>11</v>
      </c>
      <c r="H274">
        <v>0</v>
      </c>
      <c r="I274">
        <v>0</v>
      </c>
      <c r="J274">
        <v>0</v>
      </c>
      <c r="K274">
        <v>0</v>
      </c>
      <c r="N274" s="1">
        <f t="shared" si="10"/>
        <v>0</v>
      </c>
    </row>
    <row r="275" spans="1:14" x14ac:dyDescent="0.3">
      <c r="A275" t="s">
        <v>537</v>
      </c>
      <c r="B275" t="s">
        <v>367</v>
      </c>
      <c r="C275" t="s">
        <v>536</v>
      </c>
      <c r="D275">
        <v>47.155619999999999</v>
      </c>
      <c r="E275">
        <v>-53.472169999999998</v>
      </c>
      <c r="F275" t="s">
        <v>368</v>
      </c>
      <c r="G275" t="s">
        <v>11</v>
      </c>
      <c r="H275">
        <v>0</v>
      </c>
      <c r="I275">
        <v>1.2</v>
      </c>
      <c r="J275">
        <v>0.74</v>
      </c>
      <c r="K275">
        <v>0.03</v>
      </c>
      <c r="N275" s="1">
        <f t="shared" si="10"/>
        <v>1.97</v>
      </c>
    </row>
    <row r="276" spans="1:14" x14ac:dyDescent="0.3">
      <c r="A276" t="s">
        <v>528</v>
      </c>
      <c r="B276" t="s">
        <v>367</v>
      </c>
      <c r="C276" t="s">
        <v>527</v>
      </c>
      <c r="D276">
        <v>47.519550000000002</v>
      </c>
      <c r="E276">
        <v>-52.828380000000003</v>
      </c>
      <c r="F276" t="s">
        <v>368</v>
      </c>
      <c r="G276" t="s">
        <v>11</v>
      </c>
      <c r="H276">
        <v>0.01</v>
      </c>
      <c r="I276">
        <v>2.82</v>
      </c>
      <c r="J276">
        <v>4.42</v>
      </c>
      <c r="K276" t="s">
        <v>13</v>
      </c>
      <c r="N276" s="1">
        <f t="shared" si="10"/>
        <v>7.25</v>
      </c>
    </row>
    <row r="277" spans="1:14" x14ac:dyDescent="0.3">
      <c r="A277" t="s">
        <v>598</v>
      </c>
      <c r="B277" t="s">
        <v>365</v>
      </c>
      <c r="C277" t="s">
        <v>597</v>
      </c>
      <c r="D277">
        <v>45.980119999999999</v>
      </c>
      <c r="E277">
        <v>-62.508479999999999</v>
      </c>
      <c r="F277" t="s">
        <v>368</v>
      </c>
      <c r="G277" t="s">
        <v>11</v>
      </c>
      <c r="H277">
        <v>0</v>
      </c>
      <c r="I277">
        <v>0</v>
      </c>
      <c r="J277">
        <v>0</v>
      </c>
      <c r="K277">
        <v>0</v>
      </c>
      <c r="N277" s="1">
        <f t="shared" si="10"/>
        <v>0</v>
      </c>
    </row>
    <row r="278" spans="1:14" x14ac:dyDescent="0.3">
      <c r="A278" t="s">
        <v>374</v>
      </c>
      <c r="B278" t="s">
        <v>365</v>
      </c>
      <c r="C278" t="s">
        <v>373</v>
      </c>
      <c r="D278">
        <v>46.012549999999997</v>
      </c>
      <c r="E278">
        <v>-62.69847</v>
      </c>
      <c r="F278" t="s">
        <v>368</v>
      </c>
      <c r="G278" t="s">
        <v>11</v>
      </c>
      <c r="H278">
        <v>0</v>
      </c>
      <c r="I278">
        <v>0</v>
      </c>
      <c r="J278">
        <v>0</v>
      </c>
      <c r="K278">
        <v>0</v>
      </c>
      <c r="N278" s="1">
        <f t="shared" si="10"/>
        <v>0</v>
      </c>
    </row>
    <row r="279" spans="1:14" x14ac:dyDescent="0.3">
      <c r="A279" t="s">
        <v>420</v>
      </c>
      <c r="B279" t="s">
        <v>364</v>
      </c>
      <c r="C279" t="s">
        <v>419</v>
      </c>
      <c r="D279">
        <v>45.769860000000001</v>
      </c>
      <c r="E279">
        <v>-64.218040000000002</v>
      </c>
      <c r="F279" t="s">
        <v>368</v>
      </c>
      <c r="G279" t="s">
        <v>11</v>
      </c>
      <c r="H279">
        <v>0</v>
      </c>
      <c r="I279">
        <v>0</v>
      </c>
      <c r="J279">
        <v>0</v>
      </c>
      <c r="K279">
        <v>0</v>
      </c>
      <c r="N279" s="1">
        <f t="shared" si="10"/>
        <v>0</v>
      </c>
    </row>
    <row r="280" spans="1:14" x14ac:dyDescent="0.3">
      <c r="A280" t="s">
        <v>458</v>
      </c>
      <c r="B280" t="s">
        <v>364</v>
      </c>
      <c r="C280">
        <v>71311</v>
      </c>
      <c r="D280">
        <v>45.7667</v>
      </c>
      <c r="E280">
        <v>-64.2333</v>
      </c>
      <c r="F280" t="s">
        <v>416</v>
      </c>
      <c r="G280" t="s">
        <v>11</v>
      </c>
      <c r="H280">
        <v>0</v>
      </c>
      <c r="I280">
        <v>0.02</v>
      </c>
      <c r="J280">
        <v>0</v>
      </c>
      <c r="K280">
        <v>0</v>
      </c>
      <c r="N280" s="1">
        <f t="shared" si="10"/>
        <v>0.02</v>
      </c>
    </row>
    <row r="281" spans="1:14" x14ac:dyDescent="0.3">
      <c r="A281" t="s">
        <v>560</v>
      </c>
      <c r="B281" t="s">
        <v>472</v>
      </c>
      <c r="C281">
        <v>71513</v>
      </c>
      <c r="D281">
        <v>50.183300000000003</v>
      </c>
      <c r="E281">
        <v>-61.783299999999997</v>
      </c>
      <c r="F281" t="s">
        <v>416</v>
      </c>
      <c r="G281" t="s">
        <v>11</v>
      </c>
      <c r="H281">
        <v>0</v>
      </c>
      <c r="I281">
        <v>0</v>
      </c>
      <c r="J281">
        <v>0</v>
      </c>
      <c r="K281">
        <v>0</v>
      </c>
      <c r="N281" s="1">
        <f t="shared" si="10"/>
        <v>0</v>
      </c>
    </row>
    <row r="282" spans="1:14" x14ac:dyDescent="0.3">
      <c r="A282" t="s">
        <v>559</v>
      </c>
      <c r="B282" t="s">
        <v>472</v>
      </c>
      <c r="C282">
        <v>71813</v>
      </c>
      <c r="D282">
        <v>50.183300000000003</v>
      </c>
      <c r="E282">
        <v>-61.8</v>
      </c>
      <c r="F282" t="s">
        <v>416</v>
      </c>
      <c r="G282" t="s">
        <v>11</v>
      </c>
      <c r="H282">
        <v>0</v>
      </c>
      <c r="I282">
        <v>0.01</v>
      </c>
      <c r="J282">
        <v>0</v>
      </c>
      <c r="K282">
        <v>0</v>
      </c>
      <c r="N282" s="1">
        <f t="shared" si="10"/>
        <v>0.01</v>
      </c>
    </row>
    <row r="283" spans="1:14" x14ac:dyDescent="0.3">
      <c r="A283" t="s">
        <v>452</v>
      </c>
      <c r="B283" t="s">
        <v>365</v>
      </c>
      <c r="C283" t="s">
        <v>451</v>
      </c>
      <c r="D283">
        <v>46.416699999999999</v>
      </c>
      <c r="E283">
        <v>-63.35</v>
      </c>
      <c r="F283" t="s">
        <v>368</v>
      </c>
      <c r="G283" t="s">
        <v>11</v>
      </c>
      <c r="H283">
        <v>0</v>
      </c>
      <c r="I283">
        <v>0</v>
      </c>
      <c r="J283">
        <v>0</v>
      </c>
      <c r="K283">
        <v>0.02</v>
      </c>
      <c r="N283" s="1">
        <f t="shared" si="10"/>
        <v>0.02</v>
      </c>
    </row>
    <row r="284" spans="1:14" x14ac:dyDescent="0.3">
      <c r="A284" t="s">
        <v>592</v>
      </c>
      <c r="B284" t="s">
        <v>364</v>
      </c>
      <c r="C284" t="s">
        <v>591</v>
      </c>
      <c r="D284">
        <v>45.59057</v>
      </c>
      <c r="E284">
        <v>-62.65963</v>
      </c>
      <c r="F284" t="s">
        <v>368</v>
      </c>
      <c r="G284" t="s">
        <v>11</v>
      </c>
      <c r="H284">
        <v>0</v>
      </c>
      <c r="I284">
        <v>0</v>
      </c>
      <c r="J284">
        <v>0</v>
      </c>
      <c r="K284">
        <v>0</v>
      </c>
      <c r="N284" s="1">
        <f t="shared" si="10"/>
        <v>0</v>
      </c>
    </row>
    <row r="285" spans="1:14" x14ac:dyDescent="0.3">
      <c r="A285" t="s">
        <v>436</v>
      </c>
      <c r="B285" t="s">
        <v>365</v>
      </c>
      <c r="C285" t="s">
        <v>435</v>
      </c>
      <c r="D285">
        <v>46.469850000000001</v>
      </c>
      <c r="E285">
        <v>-63.492019999999997</v>
      </c>
      <c r="F285" t="s">
        <v>368</v>
      </c>
      <c r="G285" t="s">
        <v>11</v>
      </c>
      <c r="H285">
        <v>0</v>
      </c>
      <c r="I285">
        <v>0</v>
      </c>
      <c r="J285">
        <v>0</v>
      </c>
      <c r="K285">
        <v>0</v>
      </c>
      <c r="N285" s="1">
        <f t="shared" si="10"/>
        <v>0</v>
      </c>
    </row>
    <row r="286" spans="1:14" x14ac:dyDescent="0.3">
      <c r="A286" t="s">
        <v>310</v>
      </c>
      <c r="B286" t="s">
        <v>366</v>
      </c>
      <c r="C286" t="s">
        <v>309</v>
      </c>
      <c r="D286">
        <v>45.901121000000003</v>
      </c>
      <c r="E286">
        <v>-66.687394999999995</v>
      </c>
      <c r="G286" t="s">
        <v>161</v>
      </c>
      <c r="H286">
        <v>0</v>
      </c>
      <c r="I286">
        <v>0</v>
      </c>
      <c r="J286">
        <v>0</v>
      </c>
      <c r="N286" s="1">
        <f t="shared" si="10"/>
        <v>0</v>
      </c>
    </row>
    <row r="287" spans="1:14" x14ac:dyDescent="0.3">
      <c r="A287" t="s">
        <v>574</v>
      </c>
      <c r="B287" t="s">
        <v>364</v>
      </c>
      <c r="C287" t="s">
        <v>573</v>
      </c>
      <c r="D287">
        <v>45.070929999999997</v>
      </c>
      <c r="E287">
        <v>-64.453100000000006</v>
      </c>
      <c r="F287" t="s">
        <v>368</v>
      </c>
      <c r="G287" t="s">
        <v>11</v>
      </c>
      <c r="H287">
        <v>0</v>
      </c>
      <c r="I287">
        <v>0</v>
      </c>
      <c r="J287">
        <v>0</v>
      </c>
      <c r="K287">
        <v>0</v>
      </c>
      <c r="N287" s="1">
        <f t="shared" si="10"/>
        <v>0</v>
      </c>
    </row>
    <row r="288" spans="1:14" x14ac:dyDescent="0.3">
      <c r="A288" t="s">
        <v>614</v>
      </c>
      <c r="B288" t="s">
        <v>364</v>
      </c>
      <c r="C288" t="s">
        <v>613</v>
      </c>
      <c r="D288">
        <v>44.338509999999999</v>
      </c>
      <c r="E288">
        <v>-64.650260000000003</v>
      </c>
      <c r="F288" t="s">
        <v>368</v>
      </c>
      <c r="G288" t="s">
        <v>11</v>
      </c>
      <c r="H288">
        <v>0</v>
      </c>
      <c r="I288">
        <v>0</v>
      </c>
      <c r="J288">
        <v>0</v>
      </c>
      <c r="K288">
        <v>0</v>
      </c>
      <c r="N288" s="1">
        <f t="shared" si="10"/>
        <v>0</v>
      </c>
    </row>
    <row r="289" spans="1:14" x14ac:dyDescent="0.3">
      <c r="A289" t="s">
        <v>450</v>
      </c>
      <c r="B289" t="s">
        <v>365</v>
      </c>
      <c r="C289">
        <v>71987</v>
      </c>
      <c r="D289">
        <v>47.05</v>
      </c>
      <c r="E289">
        <v>-64</v>
      </c>
      <c r="F289" t="s">
        <v>416</v>
      </c>
      <c r="G289" t="s">
        <v>11</v>
      </c>
      <c r="H289">
        <v>0</v>
      </c>
      <c r="I289">
        <v>0.01</v>
      </c>
      <c r="J289">
        <v>0</v>
      </c>
      <c r="K289">
        <v>0</v>
      </c>
      <c r="N289" s="1">
        <f t="shared" si="10"/>
        <v>0.01</v>
      </c>
    </row>
    <row r="290" spans="1:14" x14ac:dyDescent="0.3">
      <c r="A290" t="s">
        <v>483</v>
      </c>
      <c r="B290" t="s">
        <v>364</v>
      </c>
      <c r="C290">
        <v>71604</v>
      </c>
      <c r="D290">
        <v>46.816699999999997</v>
      </c>
      <c r="E290">
        <v>-60.666699999999999</v>
      </c>
      <c r="F290" t="s">
        <v>416</v>
      </c>
      <c r="G290" t="s">
        <v>11</v>
      </c>
      <c r="H290">
        <v>0</v>
      </c>
      <c r="I290">
        <v>0</v>
      </c>
      <c r="J290">
        <v>0</v>
      </c>
      <c r="K290">
        <v>0</v>
      </c>
      <c r="N290" s="1">
        <f t="shared" si="10"/>
        <v>0</v>
      </c>
    </row>
    <row r="291" spans="1:14" x14ac:dyDescent="0.3">
      <c r="A291" t="s">
        <v>376</v>
      </c>
      <c r="B291" t="s">
        <v>364</v>
      </c>
      <c r="C291" t="s">
        <v>375</v>
      </c>
      <c r="D291">
        <v>45.932989999999997</v>
      </c>
      <c r="E291">
        <v>-63.867109999999997</v>
      </c>
      <c r="F291" t="s">
        <v>368</v>
      </c>
      <c r="G291" t="s">
        <v>11</v>
      </c>
      <c r="H291">
        <v>0</v>
      </c>
      <c r="I291">
        <v>0</v>
      </c>
      <c r="J291">
        <v>0</v>
      </c>
      <c r="K291">
        <v>0</v>
      </c>
      <c r="N291" s="1">
        <f t="shared" si="10"/>
        <v>0</v>
      </c>
    </row>
    <row r="292" spans="1:14" x14ac:dyDescent="0.3">
      <c r="A292" t="s">
        <v>467</v>
      </c>
      <c r="B292" t="s">
        <v>364</v>
      </c>
      <c r="C292" t="s">
        <v>466</v>
      </c>
      <c r="D292">
        <v>46.205550000000002</v>
      </c>
      <c r="E292">
        <v>-60.501869999999997</v>
      </c>
      <c r="F292" t="s">
        <v>368</v>
      </c>
      <c r="G292" t="s">
        <v>11</v>
      </c>
      <c r="H292">
        <v>0</v>
      </c>
      <c r="I292">
        <v>0</v>
      </c>
      <c r="J292">
        <v>0</v>
      </c>
      <c r="K292">
        <v>0</v>
      </c>
      <c r="N292" s="1">
        <f t="shared" si="10"/>
        <v>0</v>
      </c>
    </row>
    <row r="293" spans="1:14" x14ac:dyDescent="0.3">
      <c r="A293" t="s">
        <v>308</v>
      </c>
      <c r="B293" t="s">
        <v>366</v>
      </c>
      <c r="C293" t="s">
        <v>307</v>
      </c>
      <c r="D293">
        <v>45.661956000000004</v>
      </c>
      <c r="E293">
        <v>-65.782792000000001</v>
      </c>
      <c r="G293" t="s">
        <v>161</v>
      </c>
      <c r="H293">
        <v>0</v>
      </c>
      <c r="I293">
        <v>0</v>
      </c>
      <c r="K293">
        <v>0</v>
      </c>
      <c r="N293" s="1">
        <f t="shared" si="10"/>
        <v>0</v>
      </c>
    </row>
    <row r="294" spans="1:14" x14ac:dyDescent="0.3">
      <c r="A294" t="s">
        <v>306</v>
      </c>
      <c r="B294" t="s">
        <v>366</v>
      </c>
      <c r="C294" t="s">
        <v>305</v>
      </c>
      <c r="D294">
        <v>45.507517</v>
      </c>
      <c r="E294">
        <v>-66.098626999999993</v>
      </c>
      <c r="G294" t="s">
        <v>161</v>
      </c>
      <c r="H294">
        <v>0</v>
      </c>
      <c r="I294">
        <v>0</v>
      </c>
      <c r="J294">
        <v>0</v>
      </c>
      <c r="K294">
        <v>0</v>
      </c>
      <c r="N294" s="1">
        <f t="shared" si="10"/>
        <v>0</v>
      </c>
    </row>
    <row r="295" spans="1:14" x14ac:dyDescent="0.3">
      <c r="A295" t="s">
        <v>304</v>
      </c>
      <c r="B295" t="s">
        <v>366</v>
      </c>
      <c r="C295" t="s">
        <v>303</v>
      </c>
      <c r="D295">
        <v>46.518853999999997</v>
      </c>
      <c r="E295">
        <v>-66.266677000000001</v>
      </c>
      <c r="G295" t="s">
        <v>161</v>
      </c>
      <c r="H295">
        <v>0</v>
      </c>
      <c r="I295">
        <v>0</v>
      </c>
      <c r="K295">
        <v>0</v>
      </c>
      <c r="N295" s="1">
        <f t="shared" si="10"/>
        <v>0</v>
      </c>
    </row>
    <row r="296" spans="1:14" x14ac:dyDescent="0.3">
      <c r="A296" t="s">
        <v>584</v>
      </c>
      <c r="B296" t="s">
        <v>364</v>
      </c>
      <c r="C296" t="s">
        <v>583</v>
      </c>
      <c r="D296">
        <v>45.344569999999997</v>
      </c>
      <c r="E296">
        <v>-63.402569999999997</v>
      </c>
      <c r="F296" t="s">
        <v>368</v>
      </c>
      <c r="G296" t="s">
        <v>11</v>
      </c>
      <c r="H296">
        <v>0</v>
      </c>
      <c r="I296" t="s">
        <v>13</v>
      </c>
      <c r="J296">
        <v>0</v>
      </c>
      <c r="K296" t="s">
        <v>12</v>
      </c>
      <c r="N296" s="1">
        <f t="shared" si="10"/>
        <v>0</v>
      </c>
    </row>
    <row r="297" spans="1:14" x14ac:dyDescent="0.3">
      <c r="A297" t="s">
        <v>644</v>
      </c>
      <c r="B297" t="s">
        <v>367</v>
      </c>
      <c r="D297">
        <v>47.527500000000003</v>
      </c>
      <c r="E297">
        <v>-52.873100000000001</v>
      </c>
      <c r="G297" t="s">
        <v>645</v>
      </c>
      <c r="H297" t="s">
        <v>647</v>
      </c>
      <c r="N297" s="3">
        <f>207.8/25.4</f>
        <v>8.1811023622047259</v>
      </c>
    </row>
    <row r="298" spans="1:14" x14ac:dyDescent="0.3">
      <c r="A298" t="s">
        <v>456</v>
      </c>
      <c r="B298" t="s">
        <v>364</v>
      </c>
      <c r="C298">
        <v>71493</v>
      </c>
      <c r="D298">
        <v>45.416699999999999</v>
      </c>
      <c r="E298">
        <v>-64.349999999999994</v>
      </c>
      <c r="F298" t="s">
        <v>416</v>
      </c>
      <c r="G298" t="s">
        <v>11</v>
      </c>
      <c r="H298">
        <v>0</v>
      </c>
      <c r="I298">
        <v>0</v>
      </c>
      <c r="J298">
        <v>0</v>
      </c>
      <c r="K298">
        <v>0.01</v>
      </c>
      <c r="N298" s="1">
        <f t="shared" si="10"/>
        <v>0.01</v>
      </c>
    </row>
    <row r="299" spans="1:14" x14ac:dyDescent="0.3">
      <c r="A299" t="s">
        <v>398</v>
      </c>
      <c r="B299" t="s">
        <v>365</v>
      </c>
      <c r="C299" t="s">
        <v>397</v>
      </c>
      <c r="D299">
        <v>46.306739999999998</v>
      </c>
      <c r="E299">
        <v>-62.751240000000003</v>
      </c>
      <c r="F299" t="s">
        <v>368</v>
      </c>
      <c r="G299" t="s">
        <v>11</v>
      </c>
      <c r="H299">
        <v>0</v>
      </c>
      <c r="I299">
        <v>0</v>
      </c>
      <c r="J299">
        <v>0</v>
      </c>
      <c r="K299">
        <v>0</v>
      </c>
      <c r="N299" s="1">
        <f t="shared" si="10"/>
        <v>0</v>
      </c>
    </row>
    <row r="300" spans="1:14" x14ac:dyDescent="0.3">
      <c r="A300" t="s">
        <v>302</v>
      </c>
      <c r="B300" t="s">
        <v>366</v>
      </c>
      <c r="C300" t="s">
        <v>301</v>
      </c>
      <c r="D300">
        <v>45.09355</v>
      </c>
      <c r="E300">
        <v>-66.713890000000006</v>
      </c>
      <c r="G300" t="s">
        <v>161</v>
      </c>
      <c r="H300">
        <v>0</v>
      </c>
      <c r="I300">
        <v>0</v>
      </c>
      <c r="J300">
        <v>0</v>
      </c>
      <c r="K300">
        <v>0</v>
      </c>
      <c r="N300" s="1">
        <f t="shared" si="10"/>
        <v>0</v>
      </c>
    </row>
    <row r="301" spans="1:14" x14ac:dyDescent="0.3">
      <c r="A301" t="s">
        <v>650</v>
      </c>
      <c r="B301" t="s">
        <v>367</v>
      </c>
      <c r="D301">
        <v>47.472999999999999</v>
      </c>
      <c r="E301">
        <v>-52.702599999999997</v>
      </c>
      <c r="G301" t="s">
        <v>645</v>
      </c>
      <c r="H301" t="s">
        <v>647</v>
      </c>
      <c r="N301" s="3">
        <f>171.3/25.4</f>
        <v>6.7440944881889768</v>
      </c>
    </row>
    <row r="302" spans="1:14" x14ac:dyDescent="0.3">
      <c r="A302" t="s">
        <v>594</v>
      </c>
      <c r="B302" t="s">
        <v>364</v>
      </c>
      <c r="C302" t="s">
        <v>593</v>
      </c>
      <c r="D302">
        <v>45.666069999999998</v>
      </c>
      <c r="E302">
        <v>-62.686729999999997</v>
      </c>
      <c r="F302" t="s">
        <v>368</v>
      </c>
      <c r="G302" t="s">
        <v>11</v>
      </c>
      <c r="H302">
        <v>0</v>
      </c>
      <c r="I302">
        <v>0</v>
      </c>
      <c r="J302">
        <v>0</v>
      </c>
      <c r="K302">
        <v>0</v>
      </c>
      <c r="N302" s="1">
        <f t="shared" si="10"/>
        <v>0</v>
      </c>
    </row>
    <row r="303" spans="1:14" x14ac:dyDescent="0.3">
      <c r="A303" t="s">
        <v>489</v>
      </c>
      <c r="B303" t="s">
        <v>364</v>
      </c>
      <c r="C303" t="s">
        <v>488</v>
      </c>
      <c r="D303">
        <v>44.7667</v>
      </c>
      <c r="E303">
        <v>-63.833300000000001</v>
      </c>
      <c r="F303" t="s">
        <v>368</v>
      </c>
      <c r="G303" t="s">
        <v>11</v>
      </c>
      <c r="H303">
        <v>0</v>
      </c>
      <c r="I303">
        <v>0</v>
      </c>
      <c r="J303">
        <v>0</v>
      </c>
      <c r="K303">
        <v>0.01</v>
      </c>
      <c r="N303" s="1">
        <f t="shared" si="10"/>
        <v>0.01</v>
      </c>
    </row>
    <row r="304" spans="1:14" x14ac:dyDescent="0.3">
      <c r="A304" t="s">
        <v>470</v>
      </c>
      <c r="B304" t="s">
        <v>364</v>
      </c>
      <c r="C304">
        <v>71041</v>
      </c>
      <c r="D304">
        <v>45.65</v>
      </c>
      <c r="E304">
        <v>-61.366700000000002</v>
      </c>
      <c r="F304" t="s">
        <v>416</v>
      </c>
      <c r="G304" t="s">
        <v>11</v>
      </c>
      <c r="H304">
        <v>0</v>
      </c>
      <c r="I304">
        <v>0</v>
      </c>
      <c r="J304">
        <v>0</v>
      </c>
      <c r="K304">
        <v>0</v>
      </c>
      <c r="N304" s="1">
        <f t="shared" si="10"/>
        <v>0</v>
      </c>
    </row>
    <row r="305" spans="1:14" x14ac:dyDescent="0.3">
      <c r="A305" t="s">
        <v>300</v>
      </c>
      <c r="B305" t="s">
        <v>364</v>
      </c>
      <c r="C305" t="s">
        <v>299</v>
      </c>
      <c r="D305">
        <v>43.993000000000002</v>
      </c>
      <c r="E305">
        <v>-66.146799999999999</v>
      </c>
      <c r="G305" t="s">
        <v>161</v>
      </c>
      <c r="H305">
        <v>0</v>
      </c>
      <c r="I305">
        <v>0</v>
      </c>
      <c r="J305">
        <v>0</v>
      </c>
      <c r="K305">
        <v>0</v>
      </c>
      <c r="N305" s="1">
        <f t="shared" si="10"/>
        <v>0</v>
      </c>
    </row>
    <row r="306" spans="1:14" x14ac:dyDescent="0.3">
      <c r="A306" t="s">
        <v>298</v>
      </c>
      <c r="B306" t="s">
        <v>366</v>
      </c>
      <c r="C306" t="s">
        <v>297</v>
      </c>
      <c r="D306">
        <v>45.841665999999996</v>
      </c>
      <c r="E306">
        <v>-65.239138999999994</v>
      </c>
      <c r="G306" t="s">
        <v>161</v>
      </c>
      <c r="I306">
        <v>0</v>
      </c>
      <c r="J306">
        <v>0</v>
      </c>
      <c r="K306">
        <v>0</v>
      </c>
      <c r="N306" s="1">
        <f t="shared" si="10"/>
        <v>0</v>
      </c>
    </row>
    <row r="307" spans="1:14" x14ac:dyDescent="0.3">
      <c r="A307" t="s">
        <v>563</v>
      </c>
      <c r="B307" t="s">
        <v>472</v>
      </c>
      <c r="C307">
        <v>71810</v>
      </c>
      <c r="D307">
        <v>49.833300000000001</v>
      </c>
      <c r="E307">
        <v>-64.3</v>
      </c>
      <c r="F307" t="s">
        <v>416</v>
      </c>
      <c r="G307" t="s">
        <v>11</v>
      </c>
      <c r="H307">
        <v>0</v>
      </c>
      <c r="I307" t="s">
        <v>13</v>
      </c>
      <c r="J307">
        <v>0</v>
      </c>
      <c r="K307">
        <v>0</v>
      </c>
      <c r="N307" s="1">
        <f t="shared" si="10"/>
        <v>0</v>
      </c>
    </row>
    <row r="308" spans="1:14" x14ac:dyDescent="0.3">
      <c r="A308" t="s">
        <v>648</v>
      </c>
      <c r="B308" t="s">
        <v>367</v>
      </c>
      <c r="D308">
        <v>47.622999999999998</v>
      </c>
      <c r="E308">
        <v>-52.835700000000003</v>
      </c>
      <c r="G308" t="s">
        <v>645</v>
      </c>
      <c r="N308" s="3">
        <f>182/25.4</f>
        <v>7.165354330708662</v>
      </c>
    </row>
    <row r="309" spans="1:14" x14ac:dyDescent="0.3">
      <c r="A309" t="s">
        <v>424</v>
      </c>
      <c r="B309" t="s">
        <v>364</v>
      </c>
      <c r="C309" t="s">
        <v>423</v>
      </c>
      <c r="D309">
        <v>45.085349999999998</v>
      </c>
      <c r="E309">
        <v>-63.768380000000001</v>
      </c>
      <c r="F309" t="s">
        <v>368</v>
      </c>
      <c r="G309" t="s">
        <v>11</v>
      </c>
      <c r="H309" t="s">
        <v>13</v>
      </c>
      <c r="I309">
        <v>0</v>
      </c>
      <c r="J309">
        <v>0</v>
      </c>
      <c r="K309">
        <v>0</v>
      </c>
      <c r="N309" s="1">
        <f t="shared" si="10"/>
        <v>0</v>
      </c>
    </row>
    <row r="310" spans="1:14" x14ac:dyDescent="0.3">
      <c r="A310" t="s">
        <v>495</v>
      </c>
      <c r="B310" t="s">
        <v>472</v>
      </c>
      <c r="C310" t="s">
        <v>494</v>
      </c>
      <c r="D310">
        <v>50.283299999999997</v>
      </c>
      <c r="E310">
        <v>-64.783299999999997</v>
      </c>
      <c r="F310" t="s">
        <v>368</v>
      </c>
      <c r="G310" t="s">
        <v>11</v>
      </c>
      <c r="H310">
        <v>0.02</v>
      </c>
      <c r="I310">
        <v>0</v>
      </c>
      <c r="J310">
        <v>0</v>
      </c>
      <c r="K310" t="s">
        <v>12</v>
      </c>
      <c r="N310" s="1">
        <f t="shared" si="10"/>
        <v>0.02</v>
      </c>
    </row>
    <row r="311" spans="1:14" x14ac:dyDescent="0.3">
      <c r="A311" t="s">
        <v>582</v>
      </c>
      <c r="B311" t="s">
        <v>366</v>
      </c>
      <c r="C311" t="s">
        <v>581</v>
      </c>
      <c r="D311">
        <v>45.912820000000004</v>
      </c>
      <c r="E311">
        <v>-64.369659999999996</v>
      </c>
      <c r="F311" t="s">
        <v>368</v>
      </c>
      <c r="G311" t="s">
        <v>11</v>
      </c>
      <c r="H311">
        <v>0</v>
      </c>
      <c r="I311">
        <v>0</v>
      </c>
      <c r="J311">
        <v>0</v>
      </c>
      <c r="K311">
        <v>0</v>
      </c>
      <c r="N311" s="1">
        <f t="shared" si="10"/>
        <v>0</v>
      </c>
    </row>
    <row r="312" spans="1:14" x14ac:dyDescent="0.3">
      <c r="A312" t="s">
        <v>407</v>
      </c>
      <c r="B312" t="s">
        <v>366</v>
      </c>
      <c r="C312" t="s">
        <v>406</v>
      </c>
      <c r="D312">
        <v>45.913379999999997</v>
      </c>
      <c r="E312">
        <v>-64.368210000000005</v>
      </c>
      <c r="F312" t="s">
        <v>368</v>
      </c>
      <c r="G312" t="s">
        <v>11</v>
      </c>
      <c r="H312" t="s">
        <v>12</v>
      </c>
      <c r="I312" t="s">
        <v>12</v>
      </c>
      <c r="J312" t="s">
        <v>12</v>
      </c>
      <c r="K312">
        <v>0.01</v>
      </c>
      <c r="N312" s="1">
        <f t="shared" si="10"/>
        <v>0.01</v>
      </c>
    </row>
    <row r="313" spans="1:14" x14ac:dyDescent="0.3">
      <c r="A313" t="s">
        <v>296</v>
      </c>
      <c r="B313" t="s">
        <v>366</v>
      </c>
      <c r="C313" t="s">
        <v>295</v>
      </c>
      <c r="D313">
        <v>46.714239999999997</v>
      </c>
      <c r="E313">
        <v>-65.056096999999994</v>
      </c>
      <c r="G313" t="s">
        <v>161</v>
      </c>
      <c r="H313">
        <v>0</v>
      </c>
      <c r="I313">
        <v>0</v>
      </c>
      <c r="J313">
        <v>0</v>
      </c>
      <c r="K313">
        <v>0</v>
      </c>
      <c r="N313" s="1">
        <f t="shared" si="10"/>
        <v>0</v>
      </c>
    </row>
    <row r="314" spans="1:14" x14ac:dyDescent="0.3">
      <c r="A314" t="s">
        <v>654</v>
      </c>
      <c r="B314" t="s">
        <v>367</v>
      </c>
      <c r="D314">
        <v>47.264699999999998</v>
      </c>
      <c r="E314">
        <v>-53.284500000000001</v>
      </c>
      <c r="G314" t="s">
        <v>645</v>
      </c>
      <c r="H314" t="s">
        <v>647</v>
      </c>
      <c r="N314" s="3">
        <f>94.5/25.4</f>
        <v>3.7204724409448819</v>
      </c>
    </row>
    <row r="315" spans="1:14" x14ac:dyDescent="0.3">
      <c r="A315" t="s">
        <v>294</v>
      </c>
      <c r="B315" t="s">
        <v>364</v>
      </c>
      <c r="C315" t="s">
        <v>293</v>
      </c>
      <c r="D315">
        <v>44.489928999999997</v>
      </c>
      <c r="E315">
        <v>-66.090845000000002</v>
      </c>
      <c r="G315" t="s">
        <v>161</v>
      </c>
      <c r="J315">
        <v>0</v>
      </c>
      <c r="K315">
        <v>0</v>
      </c>
      <c r="N315" s="1">
        <f t="shared" si="10"/>
        <v>0</v>
      </c>
    </row>
    <row r="316" spans="1:14" x14ac:dyDescent="0.3">
      <c r="A316" t="s">
        <v>428</v>
      </c>
      <c r="B316" t="s">
        <v>364</v>
      </c>
      <c r="C316" t="s">
        <v>427</v>
      </c>
      <c r="D316">
        <v>45.314720000000001</v>
      </c>
      <c r="E316">
        <v>-64.42886</v>
      </c>
      <c r="F316" t="s">
        <v>368</v>
      </c>
      <c r="G316" t="s">
        <v>11</v>
      </c>
      <c r="H316">
        <v>0</v>
      </c>
      <c r="I316">
        <v>0</v>
      </c>
      <c r="J316">
        <v>0</v>
      </c>
      <c r="K316" t="s">
        <v>12</v>
      </c>
      <c r="N316" s="1">
        <f t="shared" si="10"/>
        <v>0</v>
      </c>
    </row>
    <row r="317" spans="1:14" x14ac:dyDescent="0.3">
      <c r="A317" t="s">
        <v>629</v>
      </c>
      <c r="B317" t="s">
        <v>364</v>
      </c>
      <c r="C317">
        <v>71264</v>
      </c>
      <c r="D317">
        <v>44.633299999999998</v>
      </c>
      <c r="E317">
        <v>-63.5167</v>
      </c>
      <c r="F317" t="s">
        <v>416</v>
      </c>
      <c r="G317" t="s">
        <v>11</v>
      </c>
      <c r="H317">
        <v>0</v>
      </c>
      <c r="I317">
        <v>0</v>
      </c>
      <c r="J317">
        <v>0</v>
      </c>
      <c r="K317">
        <v>0</v>
      </c>
      <c r="N317" s="1">
        <f t="shared" si="10"/>
        <v>0</v>
      </c>
    </row>
    <row r="318" spans="1:14" x14ac:dyDescent="0.3">
      <c r="A318" t="s">
        <v>606</v>
      </c>
      <c r="B318" t="s">
        <v>364</v>
      </c>
      <c r="C318" t="s">
        <v>605</v>
      </c>
      <c r="D318">
        <v>44.917700000000004</v>
      </c>
      <c r="E318">
        <v>-62.528199999999998</v>
      </c>
      <c r="F318" t="s">
        <v>368</v>
      </c>
      <c r="G318" t="s">
        <v>11</v>
      </c>
      <c r="H318" t="s">
        <v>13</v>
      </c>
      <c r="I318">
        <v>0</v>
      </c>
      <c r="J318" t="s">
        <v>13</v>
      </c>
      <c r="K318" t="s">
        <v>13</v>
      </c>
      <c r="N318" s="1">
        <f t="shared" si="10"/>
        <v>0</v>
      </c>
    </row>
    <row r="319" spans="1:14" x14ac:dyDescent="0.3">
      <c r="A319" t="s">
        <v>392</v>
      </c>
      <c r="B319" t="s">
        <v>365</v>
      </c>
      <c r="C319" t="s">
        <v>391</v>
      </c>
      <c r="D319">
        <v>46.356470000000002</v>
      </c>
      <c r="E319">
        <v>-62.212130000000002</v>
      </c>
      <c r="F319" t="s">
        <v>368</v>
      </c>
      <c r="G319" t="s">
        <v>11</v>
      </c>
      <c r="H319" t="s">
        <v>13</v>
      </c>
      <c r="I319">
        <v>0</v>
      </c>
      <c r="J319">
        <v>0</v>
      </c>
      <c r="K319">
        <v>0</v>
      </c>
      <c r="N319" s="1">
        <f t="shared" si="10"/>
        <v>0</v>
      </c>
    </row>
    <row r="320" spans="1:14" x14ac:dyDescent="0.3">
      <c r="A320" t="s">
        <v>415</v>
      </c>
      <c r="B320" t="s">
        <v>364</v>
      </c>
      <c r="C320" t="s">
        <v>414</v>
      </c>
      <c r="D320">
        <v>45.025649999999999</v>
      </c>
      <c r="E320">
        <v>-62.026670000000003</v>
      </c>
      <c r="F320" t="s">
        <v>368</v>
      </c>
      <c r="G320" t="s">
        <v>11</v>
      </c>
      <c r="H320">
        <v>0</v>
      </c>
      <c r="I320">
        <v>0</v>
      </c>
      <c r="J320">
        <v>0</v>
      </c>
      <c r="K320">
        <v>0</v>
      </c>
      <c r="N320" s="1">
        <f t="shared" si="10"/>
        <v>0</v>
      </c>
    </row>
    <row r="321" spans="1:14" x14ac:dyDescent="0.3">
      <c r="A321" t="s">
        <v>511</v>
      </c>
      <c r="B321" t="s">
        <v>364</v>
      </c>
      <c r="C321" t="s">
        <v>510</v>
      </c>
      <c r="D321">
        <v>44.669750000000001</v>
      </c>
      <c r="E321">
        <v>-64.852559999999997</v>
      </c>
      <c r="F321" t="s">
        <v>368</v>
      </c>
      <c r="G321" t="s">
        <v>11</v>
      </c>
      <c r="H321" t="s">
        <v>13</v>
      </c>
      <c r="I321" t="s">
        <v>13</v>
      </c>
      <c r="J321" t="s">
        <v>13</v>
      </c>
      <c r="K321" t="s">
        <v>13</v>
      </c>
      <c r="N321" s="1">
        <f t="shared" si="10"/>
        <v>0</v>
      </c>
    </row>
    <row r="322" spans="1:14" x14ac:dyDescent="0.3">
      <c r="A322" t="s">
        <v>651</v>
      </c>
      <c r="B322" t="s">
        <v>367</v>
      </c>
      <c r="D322">
        <v>47.564100000000003</v>
      </c>
      <c r="E322">
        <v>-52.7087</v>
      </c>
      <c r="G322" t="s">
        <v>645</v>
      </c>
      <c r="H322" t="s">
        <v>647</v>
      </c>
      <c r="N322" s="3">
        <f>145.5/25.4</f>
        <v>5.7283464566929139</v>
      </c>
    </row>
    <row r="323" spans="1:14" x14ac:dyDescent="0.3">
      <c r="A323" t="s">
        <v>652</v>
      </c>
      <c r="B323" t="s">
        <v>367</v>
      </c>
      <c r="D323">
        <v>47.621200000000002</v>
      </c>
      <c r="E323">
        <v>-52.742400000000004</v>
      </c>
      <c r="G323" t="s">
        <v>645</v>
      </c>
      <c r="H323" t="s">
        <v>647</v>
      </c>
      <c r="N323" s="3">
        <f>164/25.4</f>
        <v>6.4566929133858268</v>
      </c>
    </row>
    <row r="324" spans="1:14" x14ac:dyDescent="0.3">
      <c r="A324" t="s">
        <v>646</v>
      </c>
      <c r="B324" t="s">
        <v>367</v>
      </c>
      <c r="D324">
        <v>47.591000000000001</v>
      </c>
      <c r="E324">
        <v>-52.747500000000002</v>
      </c>
      <c r="G324" t="s">
        <v>645</v>
      </c>
      <c r="H324" t="s">
        <v>647</v>
      </c>
      <c r="N324" s="3">
        <f>200.1/25.4</f>
        <v>7.877952755905512</v>
      </c>
    </row>
    <row r="325" spans="1:14" x14ac:dyDescent="0.3">
      <c r="A325" t="s">
        <v>529</v>
      </c>
      <c r="B325" t="s">
        <v>367</v>
      </c>
      <c r="C325">
        <v>71250</v>
      </c>
      <c r="D325">
        <v>47.5167</v>
      </c>
      <c r="E325">
        <v>-52.783299999999997</v>
      </c>
      <c r="F325" t="s">
        <v>416</v>
      </c>
      <c r="G325" t="s">
        <v>11</v>
      </c>
      <c r="H325">
        <v>1.96</v>
      </c>
      <c r="I325">
        <v>3.65</v>
      </c>
      <c r="J325">
        <v>2.0699999999999998</v>
      </c>
      <c r="K325">
        <v>0.03</v>
      </c>
      <c r="N325" s="1">
        <f t="shared" si="10"/>
        <v>7.71</v>
      </c>
    </row>
    <row r="326" spans="1:14" x14ac:dyDescent="0.3">
      <c r="A326" t="s">
        <v>535</v>
      </c>
      <c r="B326" t="s">
        <v>367</v>
      </c>
      <c r="C326">
        <v>71110</v>
      </c>
      <c r="D326">
        <v>46.916699999999999</v>
      </c>
      <c r="E326">
        <v>-55.383299999999998</v>
      </c>
      <c r="F326" t="s">
        <v>416</v>
      </c>
      <c r="G326" t="s">
        <v>11</v>
      </c>
      <c r="H326">
        <v>0.1</v>
      </c>
      <c r="I326">
        <v>0.11</v>
      </c>
      <c r="J326">
        <v>0</v>
      </c>
      <c r="K326">
        <v>0</v>
      </c>
      <c r="N326" s="1">
        <f t="shared" si="10"/>
        <v>0.21000000000000002</v>
      </c>
    </row>
    <row r="327" spans="1:14" x14ac:dyDescent="0.3">
      <c r="A327" t="s">
        <v>519</v>
      </c>
      <c r="B327" t="s">
        <v>367</v>
      </c>
      <c r="C327" t="s">
        <v>518</v>
      </c>
      <c r="D327">
        <v>47.860480000000003</v>
      </c>
      <c r="E327">
        <v>-55.836109999999998</v>
      </c>
      <c r="F327" t="s">
        <v>368</v>
      </c>
      <c r="G327" t="s">
        <v>11</v>
      </c>
      <c r="H327">
        <v>0</v>
      </c>
      <c r="I327">
        <v>0</v>
      </c>
      <c r="J327" t="s">
        <v>12</v>
      </c>
      <c r="K327">
        <v>0</v>
      </c>
      <c r="N327" s="1">
        <f t="shared" si="10"/>
        <v>0</v>
      </c>
    </row>
    <row r="328" spans="1:14" x14ac:dyDescent="0.3">
      <c r="A328" t="s">
        <v>479</v>
      </c>
      <c r="B328" t="s">
        <v>364</v>
      </c>
      <c r="C328" t="s">
        <v>478</v>
      </c>
      <c r="D328">
        <v>46.250819999999997</v>
      </c>
      <c r="E328">
        <v>-60.643369999999997</v>
      </c>
      <c r="F328" t="s">
        <v>368</v>
      </c>
      <c r="G328" t="s">
        <v>11</v>
      </c>
      <c r="H328">
        <v>0</v>
      </c>
      <c r="I328">
        <v>0</v>
      </c>
      <c r="J328">
        <v>0</v>
      </c>
      <c r="K328">
        <v>0</v>
      </c>
      <c r="N328" s="1">
        <f t="shared" si="10"/>
        <v>0</v>
      </c>
    </row>
    <row r="329" spans="1:14" x14ac:dyDescent="0.3">
      <c r="A329" t="s">
        <v>586</v>
      </c>
      <c r="B329" t="s">
        <v>365</v>
      </c>
      <c r="C329" t="s">
        <v>585</v>
      </c>
      <c r="D329">
        <v>46.212020000000003</v>
      </c>
      <c r="E329">
        <v>-62.461350000000003</v>
      </c>
      <c r="F329" t="s">
        <v>368</v>
      </c>
      <c r="G329" t="s">
        <v>11</v>
      </c>
      <c r="H329">
        <v>0</v>
      </c>
      <c r="I329">
        <v>0</v>
      </c>
      <c r="J329">
        <v>0</v>
      </c>
      <c r="K329">
        <v>0</v>
      </c>
      <c r="N329" s="1">
        <f t="shared" si="10"/>
        <v>0</v>
      </c>
    </row>
    <row r="330" spans="1:14" x14ac:dyDescent="0.3">
      <c r="A330" t="s">
        <v>532</v>
      </c>
      <c r="B330" t="s">
        <v>367</v>
      </c>
      <c r="C330" t="s">
        <v>531</v>
      </c>
      <c r="D330">
        <v>47.595509999999997</v>
      </c>
      <c r="E330">
        <v>-52.687130000000003</v>
      </c>
      <c r="F330" t="s">
        <v>368</v>
      </c>
      <c r="G330" t="s">
        <v>11</v>
      </c>
      <c r="H330">
        <v>0</v>
      </c>
      <c r="I330">
        <v>2.77</v>
      </c>
      <c r="J330">
        <v>1.97</v>
      </c>
      <c r="K330">
        <v>0.19</v>
      </c>
      <c r="N330" s="1">
        <f t="shared" si="10"/>
        <v>4.9300000000000006</v>
      </c>
    </row>
    <row r="331" spans="1:14" x14ac:dyDescent="0.3">
      <c r="A331" t="s">
        <v>530</v>
      </c>
      <c r="B331" t="s">
        <v>367</v>
      </c>
      <c r="C331">
        <v>71801</v>
      </c>
      <c r="D331">
        <v>47.616700000000002</v>
      </c>
      <c r="E331">
        <v>-52.75</v>
      </c>
      <c r="F331" t="s">
        <v>416</v>
      </c>
      <c r="G331" t="s">
        <v>11</v>
      </c>
      <c r="H331">
        <v>1.8</v>
      </c>
      <c r="I331">
        <v>3.17</v>
      </c>
      <c r="J331">
        <v>1.82</v>
      </c>
      <c r="K331">
        <v>0.09</v>
      </c>
      <c r="N331" s="1">
        <f t="shared" si="10"/>
        <v>6.88</v>
      </c>
    </row>
    <row r="332" spans="1:14" x14ac:dyDescent="0.3">
      <c r="A332" t="s">
        <v>449</v>
      </c>
      <c r="B332" t="s">
        <v>365</v>
      </c>
      <c r="C332">
        <v>71310</v>
      </c>
      <c r="D332">
        <v>46.45</v>
      </c>
      <c r="E332">
        <v>-62.583300000000001</v>
      </c>
      <c r="F332" t="s">
        <v>416</v>
      </c>
      <c r="G332" t="s">
        <v>11</v>
      </c>
      <c r="H332">
        <v>0</v>
      </c>
      <c r="I332">
        <v>0</v>
      </c>
      <c r="J332">
        <v>0</v>
      </c>
      <c r="K332">
        <v>0</v>
      </c>
      <c r="N332" s="1">
        <f t="shared" si="10"/>
        <v>0</v>
      </c>
    </row>
    <row r="333" spans="1:14" x14ac:dyDescent="0.3">
      <c r="A333" t="s">
        <v>448</v>
      </c>
      <c r="B333" t="s">
        <v>365</v>
      </c>
      <c r="C333" t="s">
        <v>447</v>
      </c>
      <c r="D333">
        <v>46.416699999999999</v>
      </c>
      <c r="E333">
        <v>-63.083300000000001</v>
      </c>
      <c r="F333" t="s">
        <v>368</v>
      </c>
      <c r="G333" t="s">
        <v>11</v>
      </c>
      <c r="H333">
        <v>0</v>
      </c>
      <c r="I333">
        <v>0</v>
      </c>
      <c r="J333">
        <v>0</v>
      </c>
      <c r="K333">
        <v>0</v>
      </c>
      <c r="N333" s="1">
        <f t="shared" si="10"/>
        <v>0</v>
      </c>
    </row>
    <row r="334" spans="1:14" x14ac:dyDescent="0.3">
      <c r="A334" t="s">
        <v>550</v>
      </c>
      <c r="B334" t="s">
        <v>367</v>
      </c>
      <c r="C334">
        <v>71815</v>
      </c>
      <c r="D334">
        <v>48.533299999999997</v>
      </c>
      <c r="E334">
        <v>-58.55</v>
      </c>
      <c r="F334" t="s">
        <v>416</v>
      </c>
      <c r="G334" t="s">
        <v>11</v>
      </c>
      <c r="H334">
        <v>0</v>
      </c>
      <c r="I334">
        <v>0</v>
      </c>
      <c r="J334">
        <v>0</v>
      </c>
      <c r="K334">
        <v>0</v>
      </c>
      <c r="N334" s="1">
        <f t="shared" si="10"/>
        <v>0</v>
      </c>
    </row>
    <row r="335" spans="1:14" x14ac:dyDescent="0.3">
      <c r="A335" t="s">
        <v>545</v>
      </c>
      <c r="B335" t="s">
        <v>367</v>
      </c>
      <c r="C335">
        <v>71159</v>
      </c>
      <c r="D335">
        <v>48.566699999999997</v>
      </c>
      <c r="E335">
        <v>-58.566699999999997</v>
      </c>
      <c r="F335" t="s">
        <v>416</v>
      </c>
      <c r="G335" t="s">
        <v>11</v>
      </c>
      <c r="H335">
        <v>0</v>
      </c>
      <c r="I335">
        <v>0</v>
      </c>
      <c r="J335">
        <v>0</v>
      </c>
      <c r="K335">
        <v>0</v>
      </c>
      <c r="N335" s="1">
        <f t="shared" si="10"/>
        <v>0</v>
      </c>
    </row>
    <row r="336" spans="1:14" x14ac:dyDescent="0.3">
      <c r="A336" t="s">
        <v>440</v>
      </c>
      <c r="B336" t="s">
        <v>365</v>
      </c>
      <c r="C336" t="s">
        <v>439</v>
      </c>
      <c r="D336">
        <v>46.235770000000002</v>
      </c>
      <c r="E336">
        <v>-63.082079999999998</v>
      </c>
      <c r="F336" t="s">
        <v>368</v>
      </c>
      <c r="G336" t="s">
        <v>11</v>
      </c>
      <c r="H336">
        <v>0</v>
      </c>
      <c r="I336">
        <v>0</v>
      </c>
      <c r="J336">
        <v>0</v>
      </c>
      <c r="K336">
        <v>0</v>
      </c>
      <c r="N336" s="1">
        <f t="shared" si="10"/>
        <v>0</v>
      </c>
    </row>
    <row r="337" spans="1:14" x14ac:dyDescent="0.3">
      <c r="A337" t="s">
        <v>446</v>
      </c>
      <c r="B337" t="s">
        <v>365</v>
      </c>
      <c r="C337">
        <v>71702</v>
      </c>
      <c r="D337">
        <v>46.433300000000003</v>
      </c>
      <c r="E337">
        <v>-63.833300000000001</v>
      </c>
      <c r="F337" t="s">
        <v>416</v>
      </c>
      <c r="G337" t="s">
        <v>11</v>
      </c>
      <c r="H337">
        <v>0</v>
      </c>
      <c r="I337">
        <v>0</v>
      </c>
      <c r="J337">
        <v>0</v>
      </c>
      <c r="K337">
        <v>0</v>
      </c>
      <c r="N337" s="1">
        <f t="shared" si="10"/>
        <v>0</v>
      </c>
    </row>
    <row r="338" spans="1:14" x14ac:dyDescent="0.3">
      <c r="A338" t="s">
        <v>292</v>
      </c>
      <c r="B338" t="s">
        <v>366</v>
      </c>
      <c r="C338" t="s">
        <v>291</v>
      </c>
      <c r="D338">
        <v>45.726702000000003</v>
      </c>
      <c r="E338">
        <v>-65.528583999999995</v>
      </c>
      <c r="G338" t="s">
        <v>161</v>
      </c>
      <c r="K338">
        <v>0</v>
      </c>
      <c r="N338" s="1">
        <f t="shared" si="10"/>
        <v>0</v>
      </c>
    </row>
    <row r="339" spans="1:14" x14ac:dyDescent="0.3">
      <c r="A339" t="s">
        <v>290</v>
      </c>
      <c r="B339" t="s">
        <v>366</v>
      </c>
      <c r="C339" t="s">
        <v>289</v>
      </c>
      <c r="D339">
        <v>45.716909999999999</v>
      </c>
      <c r="E339">
        <v>-65.462175999999999</v>
      </c>
      <c r="G339" t="s">
        <v>161</v>
      </c>
      <c r="H339">
        <v>0</v>
      </c>
      <c r="I339">
        <v>0</v>
      </c>
      <c r="J339">
        <v>0</v>
      </c>
      <c r="K339">
        <v>0</v>
      </c>
      <c r="N339" s="1">
        <f t="shared" si="10"/>
        <v>0</v>
      </c>
    </row>
    <row r="340" spans="1:14" x14ac:dyDescent="0.3">
      <c r="A340" t="s">
        <v>465</v>
      </c>
      <c r="B340" t="s">
        <v>364</v>
      </c>
      <c r="C340" t="s">
        <v>464</v>
      </c>
      <c r="D340">
        <v>46.146479999999997</v>
      </c>
      <c r="E340">
        <v>-60.156579999999998</v>
      </c>
      <c r="F340" t="s">
        <v>368</v>
      </c>
      <c r="G340" t="s">
        <v>11</v>
      </c>
      <c r="H340">
        <v>0</v>
      </c>
      <c r="I340">
        <v>0</v>
      </c>
      <c r="J340">
        <v>0</v>
      </c>
      <c r="K340">
        <v>0</v>
      </c>
      <c r="N340" s="1">
        <f t="shared" si="10"/>
        <v>0</v>
      </c>
    </row>
    <row r="341" spans="1:14" x14ac:dyDescent="0.3">
      <c r="A341" t="s">
        <v>482</v>
      </c>
      <c r="B341" t="s">
        <v>364</v>
      </c>
      <c r="C341">
        <v>71758</v>
      </c>
      <c r="D341">
        <v>46.166699999999999</v>
      </c>
      <c r="E341">
        <v>-60.05</v>
      </c>
      <c r="F341" t="s">
        <v>416</v>
      </c>
      <c r="G341" t="s">
        <v>11</v>
      </c>
      <c r="H341">
        <v>0</v>
      </c>
      <c r="I341">
        <v>0</v>
      </c>
      <c r="J341">
        <v>0</v>
      </c>
      <c r="K341">
        <v>0</v>
      </c>
      <c r="N341" s="1">
        <f t="shared" si="10"/>
        <v>0</v>
      </c>
    </row>
    <row r="342" spans="1:14" x14ac:dyDescent="0.3">
      <c r="A342" t="s">
        <v>475</v>
      </c>
      <c r="B342" t="s">
        <v>364</v>
      </c>
      <c r="C342" t="s">
        <v>474</v>
      </c>
      <c r="D342">
        <v>46.056449999999998</v>
      </c>
      <c r="E342">
        <v>-60.315109999999997</v>
      </c>
      <c r="F342" t="s">
        <v>368</v>
      </c>
      <c r="G342" t="s">
        <v>11</v>
      </c>
      <c r="H342">
        <v>0</v>
      </c>
      <c r="I342">
        <v>0</v>
      </c>
      <c r="J342">
        <v>0</v>
      </c>
      <c r="K342">
        <v>0</v>
      </c>
      <c r="N342" s="1">
        <f t="shared" ref="N342:N359" si="11">SUM(H342:M342)</f>
        <v>0</v>
      </c>
    </row>
    <row r="343" spans="1:14" x14ac:dyDescent="0.3">
      <c r="A343" t="s">
        <v>521</v>
      </c>
      <c r="B343" t="s">
        <v>367</v>
      </c>
      <c r="C343">
        <v>71589</v>
      </c>
      <c r="D343">
        <v>48.55</v>
      </c>
      <c r="E343">
        <v>-53.966700000000003</v>
      </c>
      <c r="F343" t="s">
        <v>416</v>
      </c>
      <c r="G343" t="s">
        <v>11</v>
      </c>
      <c r="H343">
        <v>0.12</v>
      </c>
      <c r="I343">
        <v>1.34</v>
      </c>
      <c r="J343">
        <v>0.31</v>
      </c>
      <c r="K343">
        <v>0</v>
      </c>
      <c r="N343" s="1">
        <f t="shared" si="11"/>
        <v>1.77</v>
      </c>
    </row>
    <row r="344" spans="1:14" x14ac:dyDescent="0.3">
      <c r="A344" t="s">
        <v>602</v>
      </c>
      <c r="B344" t="s">
        <v>364</v>
      </c>
      <c r="C344" t="s">
        <v>601</v>
      </c>
      <c r="D344">
        <v>44.647030000000001</v>
      </c>
      <c r="E344">
        <v>-63.71407</v>
      </c>
      <c r="F344" t="s">
        <v>368</v>
      </c>
      <c r="G344" t="s">
        <v>11</v>
      </c>
      <c r="H344">
        <v>0</v>
      </c>
      <c r="I344">
        <v>0</v>
      </c>
      <c r="J344">
        <v>0</v>
      </c>
      <c r="K344">
        <v>0</v>
      </c>
      <c r="N344" s="1">
        <f t="shared" si="11"/>
        <v>0</v>
      </c>
    </row>
    <row r="345" spans="1:14" x14ac:dyDescent="0.3">
      <c r="A345" t="s">
        <v>481</v>
      </c>
      <c r="B345" t="s">
        <v>364</v>
      </c>
      <c r="C345">
        <v>71308</v>
      </c>
      <c r="D345">
        <v>45.616700000000002</v>
      </c>
      <c r="E345">
        <v>-61.683300000000003</v>
      </c>
      <c r="F345" t="s">
        <v>416</v>
      </c>
      <c r="G345" t="s">
        <v>11</v>
      </c>
      <c r="H345">
        <v>0</v>
      </c>
      <c r="I345">
        <v>0</v>
      </c>
      <c r="J345">
        <v>0</v>
      </c>
      <c r="K345">
        <v>0</v>
      </c>
      <c r="N345" s="1">
        <f t="shared" si="11"/>
        <v>0</v>
      </c>
    </row>
    <row r="346" spans="1:14" x14ac:dyDescent="0.3">
      <c r="A346" t="s">
        <v>430</v>
      </c>
      <c r="B346" t="s">
        <v>364</v>
      </c>
      <c r="C346" t="s">
        <v>429</v>
      </c>
      <c r="D346">
        <v>45.360779999999998</v>
      </c>
      <c r="E346">
        <v>-63.268160000000002</v>
      </c>
      <c r="F346" t="s">
        <v>368</v>
      </c>
      <c r="G346" t="s">
        <v>11</v>
      </c>
      <c r="H346" t="s">
        <v>13</v>
      </c>
      <c r="I346" t="s">
        <v>13</v>
      </c>
      <c r="J346">
        <v>0</v>
      </c>
      <c r="K346" t="s">
        <v>13</v>
      </c>
      <c r="N346" s="1">
        <f t="shared" si="11"/>
        <v>0</v>
      </c>
    </row>
    <row r="347" spans="1:14" x14ac:dyDescent="0.3">
      <c r="A347" t="s">
        <v>432</v>
      </c>
      <c r="B347" t="s">
        <v>364</v>
      </c>
      <c r="C347" t="s">
        <v>431</v>
      </c>
      <c r="D347">
        <v>45.38252</v>
      </c>
      <c r="E347">
        <v>-63.228050000000003</v>
      </c>
      <c r="F347" t="s">
        <v>368</v>
      </c>
      <c r="G347" t="s">
        <v>11</v>
      </c>
      <c r="H347">
        <v>0</v>
      </c>
      <c r="I347">
        <v>0</v>
      </c>
      <c r="J347">
        <v>0</v>
      </c>
      <c r="K347">
        <v>0</v>
      </c>
      <c r="N347" s="1">
        <f t="shared" si="11"/>
        <v>0</v>
      </c>
    </row>
    <row r="348" spans="1:14" x14ac:dyDescent="0.3">
      <c r="A348" t="s">
        <v>520</v>
      </c>
      <c r="B348" t="s">
        <v>367</v>
      </c>
      <c r="C348">
        <v>71402</v>
      </c>
      <c r="D348">
        <v>49.683300000000003</v>
      </c>
      <c r="E348">
        <v>-54.8</v>
      </c>
      <c r="F348" t="s">
        <v>416</v>
      </c>
      <c r="G348" t="s">
        <v>11</v>
      </c>
      <c r="H348">
        <v>0</v>
      </c>
      <c r="I348">
        <v>0.01</v>
      </c>
      <c r="J348">
        <v>0.27</v>
      </c>
      <c r="K348">
        <v>0.01</v>
      </c>
      <c r="N348" s="1">
        <f t="shared" si="11"/>
        <v>0.29000000000000004</v>
      </c>
    </row>
    <row r="349" spans="1:14" x14ac:dyDescent="0.3">
      <c r="A349" t="s">
        <v>457</v>
      </c>
      <c r="B349" t="s">
        <v>364</v>
      </c>
      <c r="C349">
        <v>71753</v>
      </c>
      <c r="D349">
        <v>45.2333</v>
      </c>
      <c r="E349">
        <v>-63.05</v>
      </c>
      <c r="F349" t="s">
        <v>416</v>
      </c>
      <c r="G349" t="s">
        <v>11</v>
      </c>
      <c r="H349">
        <v>0</v>
      </c>
      <c r="I349">
        <v>0</v>
      </c>
      <c r="J349">
        <v>0</v>
      </c>
      <c r="K349">
        <v>0</v>
      </c>
      <c r="N349" s="1">
        <f t="shared" si="11"/>
        <v>0</v>
      </c>
    </row>
    <row r="350" spans="1:14" x14ac:dyDescent="0.3">
      <c r="A350" t="s">
        <v>388</v>
      </c>
      <c r="B350" t="s">
        <v>365</v>
      </c>
      <c r="C350" t="s">
        <v>387</v>
      </c>
      <c r="D350">
        <v>46.188800000000001</v>
      </c>
      <c r="E350">
        <v>-62.848410000000001</v>
      </c>
      <c r="F350" t="s">
        <v>368</v>
      </c>
      <c r="G350" t="s">
        <v>11</v>
      </c>
      <c r="H350">
        <v>0</v>
      </c>
      <c r="I350">
        <v>0</v>
      </c>
      <c r="J350">
        <v>0</v>
      </c>
      <c r="K350" t="s">
        <v>13</v>
      </c>
      <c r="N350" s="1">
        <f t="shared" si="11"/>
        <v>0</v>
      </c>
    </row>
    <row r="351" spans="1:14" x14ac:dyDescent="0.3">
      <c r="A351" t="s">
        <v>498</v>
      </c>
      <c r="B351" t="s">
        <v>366</v>
      </c>
      <c r="C351" t="s">
        <v>497</v>
      </c>
      <c r="D351">
        <v>45.621980000000001</v>
      </c>
      <c r="E351">
        <v>-64.782799999999995</v>
      </c>
      <c r="F351" t="s">
        <v>368</v>
      </c>
      <c r="G351" t="s">
        <v>11</v>
      </c>
      <c r="H351" t="s">
        <v>496</v>
      </c>
      <c r="I351">
        <v>0</v>
      </c>
      <c r="J351" t="s">
        <v>13</v>
      </c>
      <c r="K351">
        <v>0</v>
      </c>
      <c r="N351" s="1">
        <f t="shared" si="11"/>
        <v>0</v>
      </c>
    </row>
    <row r="352" spans="1:14" x14ac:dyDescent="0.3">
      <c r="A352" t="s">
        <v>455</v>
      </c>
      <c r="B352" t="s">
        <v>364</v>
      </c>
      <c r="C352" t="s">
        <v>454</v>
      </c>
      <c r="D352">
        <v>45.05</v>
      </c>
      <c r="E352">
        <v>-64.650000000000006</v>
      </c>
      <c r="F352" t="s">
        <v>368</v>
      </c>
      <c r="G352" t="s">
        <v>11</v>
      </c>
      <c r="H352">
        <v>0</v>
      </c>
      <c r="I352">
        <v>0</v>
      </c>
      <c r="J352">
        <v>0</v>
      </c>
      <c r="K352">
        <v>0.03</v>
      </c>
      <c r="N352" s="1">
        <f t="shared" si="11"/>
        <v>0.03</v>
      </c>
    </row>
    <row r="353" spans="1:14" x14ac:dyDescent="0.3">
      <c r="A353" t="s">
        <v>438</v>
      </c>
      <c r="B353" t="s">
        <v>365</v>
      </c>
      <c r="C353" t="s">
        <v>437</v>
      </c>
      <c r="D353">
        <v>46.466720000000002</v>
      </c>
      <c r="E353">
        <v>-63.989199999999997</v>
      </c>
      <c r="F353" t="s">
        <v>368</v>
      </c>
      <c r="G353" t="s">
        <v>11</v>
      </c>
      <c r="H353">
        <v>0.01</v>
      </c>
      <c r="I353">
        <v>0</v>
      </c>
      <c r="J353">
        <v>0</v>
      </c>
      <c r="K353">
        <v>0</v>
      </c>
      <c r="N353" s="1">
        <f t="shared" si="11"/>
        <v>0.01</v>
      </c>
    </row>
    <row r="354" spans="1:14" x14ac:dyDescent="0.3">
      <c r="A354" t="s">
        <v>628</v>
      </c>
      <c r="B354" t="s">
        <v>364</v>
      </c>
      <c r="C354" t="s">
        <v>627</v>
      </c>
      <c r="D354">
        <v>44.727290000000004</v>
      </c>
      <c r="E354">
        <v>-63.273429999999998</v>
      </c>
      <c r="F354" t="s">
        <v>368</v>
      </c>
      <c r="G354" t="s">
        <v>11</v>
      </c>
      <c r="H354">
        <v>0</v>
      </c>
      <c r="I354">
        <v>0</v>
      </c>
      <c r="J354">
        <v>0</v>
      </c>
      <c r="K354">
        <v>0</v>
      </c>
      <c r="N354" s="1">
        <f t="shared" si="11"/>
        <v>0</v>
      </c>
    </row>
    <row r="355" spans="1:14" x14ac:dyDescent="0.3">
      <c r="A355" t="s">
        <v>487</v>
      </c>
      <c r="B355" t="s">
        <v>364</v>
      </c>
      <c r="C355">
        <v>71411</v>
      </c>
      <c r="D355">
        <v>43.9833</v>
      </c>
      <c r="E355">
        <v>-64.666700000000006</v>
      </c>
      <c r="F355" t="s">
        <v>416</v>
      </c>
      <c r="G355" t="s">
        <v>11</v>
      </c>
      <c r="H355">
        <v>0</v>
      </c>
      <c r="I355">
        <v>0</v>
      </c>
      <c r="J355">
        <v>0</v>
      </c>
      <c r="K355" t="s">
        <v>13</v>
      </c>
      <c r="N355" s="1">
        <f t="shared" si="11"/>
        <v>0</v>
      </c>
    </row>
    <row r="356" spans="1:14" x14ac:dyDescent="0.3">
      <c r="A356" t="s">
        <v>539</v>
      </c>
      <c r="B356" t="s">
        <v>367</v>
      </c>
      <c r="C356" t="s">
        <v>538</v>
      </c>
      <c r="D356">
        <v>47.427410000000002</v>
      </c>
      <c r="E356">
        <v>-53.519460000000002</v>
      </c>
      <c r="F356" t="s">
        <v>368</v>
      </c>
      <c r="G356" t="s">
        <v>11</v>
      </c>
      <c r="H356">
        <v>0</v>
      </c>
      <c r="I356">
        <v>1.89</v>
      </c>
      <c r="J356">
        <v>1.1100000000000001</v>
      </c>
      <c r="K356">
        <v>0.2</v>
      </c>
      <c r="N356" s="1">
        <f t="shared" si="11"/>
        <v>3.2</v>
      </c>
    </row>
    <row r="357" spans="1:14" x14ac:dyDescent="0.3">
      <c r="A357" t="s">
        <v>434</v>
      </c>
      <c r="B357" t="s">
        <v>364</v>
      </c>
      <c r="C357" t="s">
        <v>433</v>
      </c>
      <c r="D357">
        <v>45.079219999999999</v>
      </c>
      <c r="E357">
        <v>-64.271069999999995</v>
      </c>
      <c r="F357" t="s">
        <v>368</v>
      </c>
      <c r="G357" t="s">
        <v>11</v>
      </c>
      <c r="H357">
        <v>0</v>
      </c>
      <c r="I357">
        <v>0</v>
      </c>
      <c r="J357">
        <v>0</v>
      </c>
      <c r="K357">
        <v>0</v>
      </c>
      <c r="N357" s="1">
        <f t="shared" si="11"/>
        <v>0</v>
      </c>
    </row>
    <row r="358" spans="1:14" x14ac:dyDescent="0.3">
      <c r="A358" t="s">
        <v>480</v>
      </c>
      <c r="B358" t="s">
        <v>367</v>
      </c>
      <c r="C358">
        <v>71180</v>
      </c>
      <c r="D358">
        <v>47.716700000000003</v>
      </c>
      <c r="E358">
        <v>-59.316699999999997</v>
      </c>
      <c r="F358" t="s">
        <v>416</v>
      </c>
      <c r="G358" t="s">
        <v>11</v>
      </c>
      <c r="H358">
        <v>0</v>
      </c>
      <c r="I358">
        <v>0</v>
      </c>
      <c r="J358">
        <v>0</v>
      </c>
      <c r="K358">
        <v>0</v>
      </c>
      <c r="N358" s="1">
        <f t="shared" si="11"/>
        <v>0</v>
      </c>
    </row>
    <row r="359" spans="1:14" x14ac:dyDescent="0.3">
      <c r="A359" t="s">
        <v>288</v>
      </c>
      <c r="B359" t="s">
        <v>364</v>
      </c>
      <c r="C359" t="s">
        <v>287</v>
      </c>
      <c r="D359">
        <v>43.770632999999997</v>
      </c>
      <c r="E359">
        <v>-66.111971999999994</v>
      </c>
      <c r="G359" t="s">
        <v>161</v>
      </c>
      <c r="H359">
        <v>0</v>
      </c>
      <c r="I359">
        <v>0</v>
      </c>
      <c r="J359">
        <v>0.03</v>
      </c>
      <c r="K359">
        <v>0.02</v>
      </c>
      <c r="N359" s="1">
        <f t="shared" si="11"/>
        <v>0.05</v>
      </c>
    </row>
  </sheetData>
  <sortState ref="A150:N455">
    <sortCondition ref="A1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earl2022_qgis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Roth</dc:creator>
  <cp:lastModifiedBy>Eric Blake</cp:lastModifiedBy>
  <dcterms:created xsi:type="dcterms:W3CDTF">2023-01-01T18:55:19Z</dcterms:created>
  <dcterms:modified xsi:type="dcterms:W3CDTF">2023-03-15T19:14:33Z</dcterms:modified>
</cp:coreProperties>
</file>